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80" windowHeight="97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/>
  <c r="H29"/>
  <c r="H27"/>
  <c r="G27"/>
  <c r="G21"/>
  <c r="R9"/>
  <c r="Q9"/>
  <c r="Q19"/>
  <c r="G19"/>
  <c r="H19"/>
  <c r="G17"/>
  <c r="H17"/>
  <c r="Q27"/>
  <c r="L18"/>
  <c r="H12"/>
  <c r="G12"/>
  <c r="H21" l="1"/>
</calcChain>
</file>

<file path=xl/sharedStrings.xml><?xml version="1.0" encoding="utf-8"?>
<sst xmlns="http://schemas.openxmlformats.org/spreadsheetml/2006/main" count="68" uniqueCount="63">
  <si>
    <t>Financials:</t>
  </si>
  <si>
    <t>Amount</t>
  </si>
  <si>
    <t>Utilization ratio</t>
  </si>
  <si>
    <t>Land cost</t>
  </si>
  <si>
    <t>Construction cost Estmate</t>
  </si>
  <si>
    <t>Financial cost</t>
  </si>
  <si>
    <t>Permit Fees</t>
  </si>
  <si>
    <t>Estmate</t>
  </si>
  <si>
    <t>Other costs</t>
  </si>
  <si>
    <t>RE Taxes</t>
  </si>
  <si>
    <t>Total Project Cost</t>
  </si>
  <si>
    <t>Insurance</t>
  </si>
  <si>
    <t>Estimate</t>
  </si>
  <si>
    <t>Miscellaneous</t>
  </si>
  <si>
    <t>PSF $ 700</t>
  </si>
  <si>
    <t>PSF $ 750</t>
  </si>
  <si>
    <t>Required Capital</t>
  </si>
  <si>
    <t>Total Other</t>
  </si>
  <si>
    <t>Sales Price</t>
  </si>
  <si>
    <t>Sales &amp; Marketing costs  6%</t>
  </si>
  <si>
    <t>construction costs</t>
  </si>
  <si>
    <t>Net sales</t>
  </si>
  <si>
    <t>Misc</t>
  </si>
  <si>
    <t>Built Area</t>
  </si>
  <si>
    <t>Project costs</t>
  </si>
  <si>
    <t>Total</t>
  </si>
  <si>
    <t>x130</t>
  </si>
  <si>
    <t>Profit</t>
  </si>
  <si>
    <t>Permits</t>
  </si>
  <si>
    <t>estmt</t>
  </si>
  <si>
    <t>Other</t>
  </si>
  <si>
    <t>contigencies</t>
  </si>
  <si>
    <t>Interest +Points</t>
  </si>
  <si>
    <t xml:space="preserve">      Fiannced</t>
  </si>
  <si>
    <t>Net Available</t>
  </si>
  <si>
    <t>Needed for construction</t>
  </si>
  <si>
    <t>Balance (short)</t>
  </si>
  <si>
    <t>Grarage</t>
  </si>
  <si>
    <t>x40</t>
  </si>
  <si>
    <t>PSF price estimate</t>
  </si>
  <si>
    <t>included</t>
  </si>
  <si>
    <t>Reserve</t>
  </si>
  <si>
    <t>Garage value</t>
  </si>
  <si>
    <t>x100</t>
  </si>
  <si>
    <t>Taxes 1% , Insurance</t>
  </si>
  <si>
    <t>Sub total</t>
  </si>
  <si>
    <t>PSF</t>
  </si>
  <si>
    <t>$750PSF</t>
  </si>
  <si>
    <t>$700PSF</t>
  </si>
  <si>
    <t>Points</t>
  </si>
  <si>
    <t>interest</t>
  </si>
  <si>
    <t>Financ cost</t>
  </si>
  <si>
    <t>Acquisition</t>
  </si>
  <si>
    <t>2760SF</t>
  </si>
  <si>
    <t>Living</t>
  </si>
  <si>
    <t>for construction</t>
  </si>
  <si>
    <t>rounded</t>
  </si>
  <si>
    <t>7701 South</t>
  </si>
  <si>
    <t>KittyHawk Ave Project</t>
  </si>
  <si>
    <t xml:space="preserve">70% ARV </t>
  </si>
  <si>
    <t>Financing</t>
  </si>
  <si>
    <t>separate calulation</t>
  </si>
  <si>
    <t>of Acquisition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</si>
</sst>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3" fontId="2" fillId="0" borderId="3" xfId="0" applyNumberFormat="1" applyFont="1" applyBorder="1"/>
    <xf numFmtId="3" fontId="0" fillId="0" borderId="4" xfId="0" applyNumberFormat="1" applyBorder="1"/>
    <xf numFmtId="0" fontId="4" fillId="0" borderId="0" xfId="0" applyFont="1"/>
    <xf numFmtId="164" fontId="2" fillId="0" borderId="2" xfId="0" applyNumberFormat="1" applyFont="1" applyBorder="1"/>
    <xf numFmtId="164" fontId="0" fillId="0" borderId="0" xfId="0" applyNumberFormat="1"/>
    <xf numFmtId="164" fontId="0" fillId="0" borderId="2" xfId="0" applyNumberFormat="1" applyBorder="1"/>
    <xf numFmtId="3" fontId="0" fillId="0" borderId="5" xfId="0" applyNumberFormat="1" applyBorder="1"/>
    <xf numFmtId="0" fontId="0" fillId="0" borderId="5" xfId="0" applyBorder="1"/>
    <xf numFmtId="3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3" fontId="0" fillId="0" borderId="8" xfId="0" applyNumberFormat="1" applyBorder="1"/>
    <xf numFmtId="164" fontId="0" fillId="0" borderId="5" xfId="0" applyNumberFormat="1" applyBorder="1"/>
    <xf numFmtId="0" fontId="2" fillId="0" borderId="0" xfId="0" applyFont="1"/>
    <xf numFmtId="0" fontId="5" fillId="0" borderId="0" xfId="0" applyFont="1"/>
    <xf numFmtId="164" fontId="0" fillId="0" borderId="5" xfId="1" applyNumberFormat="1" applyFont="1" applyBorder="1"/>
    <xf numFmtId="164" fontId="0" fillId="0" borderId="10" xfId="1" applyNumberFormat="1" applyFont="1" applyBorder="1"/>
    <xf numFmtId="164" fontId="0" fillId="0" borderId="9" xfId="1" applyNumberFormat="1" applyFont="1" applyBorder="1"/>
    <xf numFmtId="0" fontId="0" fillId="0" borderId="12" xfId="0" applyBorder="1"/>
    <xf numFmtId="9" fontId="3" fillId="0" borderId="11" xfId="0" applyNumberFormat="1" applyFont="1" applyBorder="1"/>
    <xf numFmtId="0" fontId="4" fillId="0" borderId="12" xfId="0" applyFont="1" applyBorder="1"/>
    <xf numFmtId="3" fontId="0" fillId="0" borderId="13" xfId="0" applyNumberFormat="1" applyBorder="1"/>
    <xf numFmtId="164" fontId="2" fillId="0" borderId="12" xfId="0" applyNumberFormat="1" applyFont="1" applyBorder="1"/>
    <xf numFmtId="3" fontId="2" fillId="0" borderId="14" xfId="0" applyNumberFormat="1" applyFont="1" applyBorder="1"/>
    <xf numFmtId="164" fontId="0" fillId="0" borderId="12" xfId="0" applyNumberFormat="1" applyBorder="1"/>
    <xf numFmtId="164" fontId="0" fillId="0" borderId="14" xfId="0" applyNumberFormat="1" applyBorder="1"/>
    <xf numFmtId="164" fontId="2" fillId="0" borderId="5" xfId="0" applyNumberFormat="1" applyFont="1" applyBorder="1"/>
    <xf numFmtId="9" fontId="0" fillId="0" borderId="5" xfId="0" applyNumberFormat="1" applyBorder="1"/>
    <xf numFmtId="164" fontId="0" fillId="0" borderId="15" xfId="1" applyNumberFormat="1" applyFont="1" applyBorder="1"/>
    <xf numFmtId="9" fontId="0" fillId="0" borderId="15" xfId="0" applyNumberFormat="1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2" fillId="0" borderId="17" xfId="0" applyFont="1" applyBorder="1"/>
    <xf numFmtId="0" fontId="0" fillId="2" borderId="0" xfId="0" applyFill="1"/>
    <xf numFmtId="0" fontId="2" fillId="0" borderId="15" xfId="0" applyFont="1" applyBorder="1"/>
    <xf numFmtId="0" fontId="2" fillId="0" borderId="16" xfId="0" applyFont="1" applyBorder="1"/>
    <xf numFmtId="164" fontId="2" fillId="0" borderId="6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R29"/>
  <sheetViews>
    <sheetView tabSelected="1" topLeftCell="C1" workbookViewId="0">
      <selection activeCell="L12" sqref="L12"/>
    </sheetView>
  </sheetViews>
  <sheetFormatPr defaultRowHeight="14.5"/>
  <cols>
    <col min="3" max="3" width="14.7265625" customWidth="1"/>
    <col min="5" max="5" width="12.7265625" customWidth="1"/>
    <col min="6" max="6" width="13" customWidth="1"/>
    <col min="7" max="7" width="13.54296875" customWidth="1"/>
    <col min="8" max="8" width="11.453125" customWidth="1"/>
    <col min="17" max="17" width="12.26953125" customWidth="1"/>
    <col min="18" max="18" width="11.81640625" customWidth="1"/>
    <col min="19" max="19" width="11.453125" customWidth="1"/>
  </cols>
  <sheetData>
    <row r="4" spans="1:18">
      <c r="A4" t="s">
        <v>46</v>
      </c>
      <c r="N4" s="9" t="s">
        <v>0</v>
      </c>
      <c r="O4" s="9"/>
      <c r="Q4" t="s">
        <v>48</v>
      </c>
      <c r="R4" t="s">
        <v>47</v>
      </c>
    </row>
    <row r="5" spans="1:18" ht="18.5">
      <c r="D5" s="22" t="s">
        <v>57</v>
      </c>
      <c r="E5" s="22" t="s">
        <v>58</v>
      </c>
      <c r="F5" s="22"/>
      <c r="N5" t="s">
        <v>1</v>
      </c>
      <c r="P5" s="1"/>
      <c r="Q5" s="23">
        <v>1379000</v>
      </c>
      <c r="R5" s="23">
        <v>1447500</v>
      </c>
    </row>
    <row r="6" spans="1:18" ht="15" thickBot="1">
      <c r="C6" s="41" t="s">
        <v>39</v>
      </c>
      <c r="D6" s="16"/>
      <c r="G6" s="14">
        <v>700</v>
      </c>
      <c r="H6" s="14">
        <v>750</v>
      </c>
      <c r="N6" s="41" t="s">
        <v>2</v>
      </c>
      <c r="O6" s="16"/>
      <c r="P6" s="27">
        <v>0.9</v>
      </c>
      <c r="Q6" s="25">
        <v>1241100</v>
      </c>
      <c r="R6" s="25">
        <v>1302300</v>
      </c>
    </row>
    <row r="7" spans="1:18">
      <c r="C7" s="41" t="s">
        <v>3</v>
      </c>
      <c r="D7" s="16"/>
      <c r="F7" s="1"/>
      <c r="G7" s="13">
        <v>850000</v>
      </c>
      <c r="H7" s="13">
        <v>850000</v>
      </c>
      <c r="I7" s="3"/>
      <c r="J7" s="1"/>
      <c r="N7" s="14" t="s">
        <v>49</v>
      </c>
      <c r="P7" s="3">
        <v>0.02</v>
      </c>
      <c r="Q7" s="24">
        <v>27500</v>
      </c>
      <c r="R7" s="24">
        <v>26000</v>
      </c>
    </row>
    <row r="8" spans="1:18" ht="15" thickBot="1">
      <c r="C8" s="41" t="s">
        <v>4</v>
      </c>
      <c r="D8" s="16"/>
      <c r="F8" s="1"/>
      <c r="G8" s="13">
        <v>440000</v>
      </c>
      <c r="H8" s="13">
        <v>440000</v>
      </c>
      <c r="I8" s="3"/>
      <c r="J8" s="1"/>
      <c r="N8" s="41" t="s">
        <v>50</v>
      </c>
      <c r="O8" s="16" t="s">
        <v>12</v>
      </c>
      <c r="Q8" s="23">
        <v>37000</v>
      </c>
      <c r="R8" s="23">
        <v>40000</v>
      </c>
    </row>
    <row r="9" spans="1:18" ht="15" thickBot="1">
      <c r="C9" s="14" t="s">
        <v>5</v>
      </c>
      <c r="F9" s="1"/>
      <c r="G9" s="14">
        <v>64500</v>
      </c>
      <c r="H9" s="14">
        <v>66000</v>
      </c>
      <c r="I9" s="3"/>
      <c r="J9" s="1"/>
      <c r="N9" s="42" t="s">
        <v>51</v>
      </c>
      <c r="O9" s="26"/>
      <c r="P9" s="5"/>
      <c r="Q9" s="13">
        <f>SUM(Q7:Q8)</f>
        <v>64500</v>
      </c>
      <c r="R9" s="20">
        <f>SUM(R7:R8)</f>
        <v>66000</v>
      </c>
    </row>
    <row r="10" spans="1:18">
      <c r="C10" t="s">
        <v>6</v>
      </c>
      <c r="E10" t="s">
        <v>7</v>
      </c>
      <c r="F10" t="s">
        <v>40</v>
      </c>
      <c r="G10" s="14"/>
      <c r="H10" s="14"/>
      <c r="I10" s="3"/>
      <c r="J10" s="1"/>
    </row>
    <row r="11" spans="1:18" ht="15" thickBot="1">
      <c r="C11" s="14" t="s">
        <v>8</v>
      </c>
      <c r="E11" t="s">
        <v>44</v>
      </c>
      <c r="G11" s="14">
        <v>17000</v>
      </c>
      <c r="H11" s="14">
        <v>17000</v>
      </c>
      <c r="I11" s="3"/>
      <c r="J11" s="1"/>
    </row>
    <row r="12" spans="1:18" ht="15" thickBot="1">
      <c r="C12" s="43" t="s">
        <v>10</v>
      </c>
      <c r="D12" s="6"/>
      <c r="E12" s="6"/>
      <c r="F12" s="7"/>
      <c r="G12" s="29">
        <f>SUM(G7:G11)</f>
        <v>1371500</v>
      </c>
      <c r="H12" s="29">
        <f>SUM(H7:H11)</f>
        <v>1373000</v>
      </c>
      <c r="J12" s="1"/>
    </row>
    <row r="14" spans="1:18">
      <c r="G14" s="14" t="s">
        <v>14</v>
      </c>
      <c r="H14" s="14" t="s">
        <v>15</v>
      </c>
      <c r="J14" s="9" t="s">
        <v>16</v>
      </c>
      <c r="K14" s="9"/>
    </row>
    <row r="15" spans="1:18" ht="15" thickBot="1">
      <c r="C15" s="14" t="s">
        <v>18</v>
      </c>
      <c r="D15" s="14" t="s">
        <v>53</v>
      </c>
      <c r="E15" s="2"/>
      <c r="G15" s="23">
        <v>1930000</v>
      </c>
      <c r="H15" s="23">
        <v>2068500</v>
      </c>
      <c r="J15" s="37" t="s">
        <v>3</v>
      </c>
      <c r="K15" s="38"/>
      <c r="L15" s="14">
        <v>850000</v>
      </c>
      <c r="N15" s="28" t="s">
        <v>8</v>
      </c>
      <c r="O15" s="28"/>
    </row>
    <row r="16" spans="1:18">
      <c r="C16" s="14" t="s">
        <v>42</v>
      </c>
      <c r="D16" s="41">
        <v>400</v>
      </c>
      <c r="E16" s="16" t="s">
        <v>43</v>
      </c>
      <c r="G16" s="14">
        <v>40000</v>
      </c>
      <c r="H16" s="14">
        <v>40000</v>
      </c>
      <c r="J16" s="35">
        <v>0.1</v>
      </c>
      <c r="L16" s="14">
        <v>85000</v>
      </c>
      <c r="N16" t="s">
        <v>9</v>
      </c>
      <c r="P16" s="3">
        <v>0.01</v>
      </c>
      <c r="Q16" s="13">
        <v>8500</v>
      </c>
    </row>
    <row r="17" spans="3:17">
      <c r="C17" s="17" t="s">
        <v>45</v>
      </c>
      <c r="G17" s="20">
        <f>SUM(G15:G16)</f>
        <v>1970000</v>
      </c>
      <c r="H17" s="20">
        <f>SUM(H15:H16)</f>
        <v>2108500</v>
      </c>
      <c r="J17" s="35" t="s">
        <v>22</v>
      </c>
      <c r="K17" s="39" t="s">
        <v>41</v>
      </c>
      <c r="L17" s="14">
        <v>50000</v>
      </c>
      <c r="N17" t="s">
        <v>11</v>
      </c>
      <c r="O17" t="s">
        <v>12</v>
      </c>
      <c r="Q17" s="13">
        <v>8500</v>
      </c>
    </row>
    <row r="18" spans="3:17" ht="15" thickBot="1">
      <c r="C18" s="41" t="s">
        <v>19</v>
      </c>
      <c r="D18" s="16"/>
      <c r="E18" s="2"/>
      <c r="F18" t="s">
        <v>56</v>
      </c>
      <c r="G18" s="23">
        <v>-120000</v>
      </c>
      <c r="H18" s="23">
        <v>-125000</v>
      </c>
      <c r="J18" s="37" t="s">
        <v>25</v>
      </c>
      <c r="K18" s="40"/>
      <c r="L18" s="14">
        <f>SUM(L16:L17)</f>
        <v>135000</v>
      </c>
      <c r="N18" t="s">
        <v>13</v>
      </c>
      <c r="Q18" s="13"/>
    </row>
    <row r="19" spans="3:17" ht="15" thickBot="1">
      <c r="C19" s="14" t="s">
        <v>21</v>
      </c>
      <c r="E19" s="2"/>
      <c r="G19" s="23">
        <f>SUM(G17:G18)</f>
        <v>1850000</v>
      </c>
      <c r="H19" s="23">
        <f>SUM(H17:H18)</f>
        <v>1983500</v>
      </c>
      <c r="N19" s="4" t="s">
        <v>17</v>
      </c>
      <c r="O19" s="5"/>
      <c r="P19" s="5"/>
      <c r="Q19" s="13">
        <f>SUM(Q16:Q18)</f>
        <v>17000</v>
      </c>
    </row>
    <row r="20" spans="3:17" ht="15" thickBot="1">
      <c r="C20" s="14" t="s">
        <v>24</v>
      </c>
      <c r="E20" s="2"/>
      <c r="G20" s="23">
        <v>-1371500</v>
      </c>
      <c r="H20" s="23">
        <v>-1373000</v>
      </c>
    </row>
    <row r="21" spans="3:17" ht="15" thickBot="1">
      <c r="C21" s="43" t="s">
        <v>27</v>
      </c>
      <c r="D21" s="6"/>
      <c r="E21" s="10"/>
      <c r="G21" s="30">
        <f>SUM(G19:G20)</f>
        <v>478500</v>
      </c>
      <c r="H21" s="31">
        <f>SUM(H19:H20)</f>
        <v>610500</v>
      </c>
      <c r="O21" s="9" t="s">
        <v>20</v>
      </c>
      <c r="P21" s="9"/>
    </row>
    <row r="22" spans="3:17">
      <c r="N22" s="41" t="s">
        <v>23</v>
      </c>
      <c r="O22" s="16" t="s">
        <v>54</v>
      </c>
      <c r="P22" s="14">
        <v>2760</v>
      </c>
    </row>
    <row r="23" spans="3:17">
      <c r="C23" s="14" t="s">
        <v>60</v>
      </c>
      <c r="D23" s="44" t="s">
        <v>59</v>
      </c>
      <c r="E23" s="2"/>
      <c r="G23" s="23">
        <v>1379000</v>
      </c>
      <c r="H23" s="23">
        <v>1447500</v>
      </c>
      <c r="P23" s="14" t="s">
        <v>26</v>
      </c>
      <c r="Q23" s="15">
        <v>358800</v>
      </c>
    </row>
    <row r="24" spans="3:17">
      <c r="C24" s="14" t="s">
        <v>32</v>
      </c>
      <c r="D24" s="35">
        <v>0.06</v>
      </c>
      <c r="E24" s="36" t="s">
        <v>61</v>
      </c>
      <c r="F24" s="16"/>
      <c r="G24" s="23">
        <v>-64500</v>
      </c>
      <c r="H24" s="23">
        <v>-66000</v>
      </c>
      <c r="N24" s="14" t="s">
        <v>37</v>
      </c>
      <c r="O24">
        <v>400</v>
      </c>
      <c r="P24" s="14" t="s">
        <v>38</v>
      </c>
      <c r="Q24" s="16">
        <v>16000</v>
      </c>
    </row>
    <row r="25" spans="3:17">
      <c r="C25" s="14" t="s">
        <v>52</v>
      </c>
      <c r="E25" s="2"/>
      <c r="G25" s="23"/>
      <c r="H25" s="23"/>
      <c r="N25" s="14" t="s">
        <v>28</v>
      </c>
      <c r="O25" s="14" t="s">
        <v>29</v>
      </c>
      <c r="P25" s="14"/>
      <c r="Q25" s="15">
        <v>25000</v>
      </c>
    </row>
    <row r="26" spans="3:17" ht="15" thickBot="1">
      <c r="C26" s="14" t="s">
        <v>33</v>
      </c>
      <c r="D26" s="35">
        <v>0.9</v>
      </c>
      <c r="E26" s="14" t="s">
        <v>62</v>
      </c>
      <c r="G26" s="14">
        <v>-765000</v>
      </c>
      <c r="H26" s="14">
        <v>-765000</v>
      </c>
      <c r="N26" s="14" t="s">
        <v>30</v>
      </c>
      <c r="O26" t="s">
        <v>22</v>
      </c>
      <c r="P26" s="17" t="s">
        <v>31</v>
      </c>
      <c r="Q26" s="19">
        <v>40200</v>
      </c>
    </row>
    <row r="27" spans="3:17" ht="15" thickBot="1">
      <c r="C27" s="45" t="s">
        <v>34</v>
      </c>
      <c r="D27" s="46" t="s">
        <v>55</v>
      </c>
      <c r="E27" s="47"/>
      <c r="F27" s="21"/>
      <c r="G27" s="34">
        <f>SUM(G23:G26)</f>
        <v>549500</v>
      </c>
      <c r="H27" s="34">
        <f>SUM(H23:H26)</f>
        <v>616500</v>
      </c>
      <c r="N27" s="42" t="s">
        <v>25</v>
      </c>
      <c r="O27" s="5"/>
      <c r="P27" s="18"/>
      <c r="Q27" s="8">
        <f>SUM(Q23:Q26)</f>
        <v>440000</v>
      </c>
    </row>
    <row r="28" spans="3:17" ht="15" thickBot="1">
      <c r="C28" t="s">
        <v>35</v>
      </c>
      <c r="E28" s="11"/>
      <c r="G28" s="20">
        <v>-450000</v>
      </c>
      <c r="H28" s="20">
        <v>-450000</v>
      </c>
    </row>
    <row r="29" spans="3:17" ht="15" thickBot="1">
      <c r="C29" s="4" t="s">
        <v>36</v>
      </c>
      <c r="D29" s="5"/>
      <c r="E29" s="12"/>
      <c r="F29" s="18"/>
      <c r="G29" s="32">
        <f>SUM(G27:G28)</f>
        <v>99500</v>
      </c>
      <c r="H29" s="33">
        <f>SUM(H27:H28)</f>
        <v>166500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Purandar</dc:creator>
  <cp:lastModifiedBy>ACMS</cp:lastModifiedBy>
  <dcterms:created xsi:type="dcterms:W3CDTF">2019-11-09T19:20:41Z</dcterms:created>
  <dcterms:modified xsi:type="dcterms:W3CDTF">2019-11-11T22:59:00Z</dcterms:modified>
</cp:coreProperties>
</file>