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0" windowWidth="20730" windowHeight="11760"/>
  </bookViews>
  <sheets>
    <sheet name="Borrower Submittal" sheetId="1" r:id="rId1"/>
  </sheets>
  <externalReferences>
    <externalReference r:id="rId2"/>
    <externalReference r:id="rId3"/>
  </externalReferences>
  <definedNames>
    <definedName name="Beg_Bal">'[1]Borrower Submittal'!$C$18:$C$377</definedName>
    <definedName name="CHANGE">#N/A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nd_Bal">'[1]Borrower Submittal'!$I$18:$I$377</definedName>
    <definedName name="Extra_Pay">'[1]Borrower Submittal'!$E$18:$E$377</definedName>
    <definedName name="_xlnm.Extract" localSheetId="0">#REF!</definedName>
    <definedName name="_xlnm.Extract">#REF!</definedName>
    <definedName name="FEES">#N/A</definedName>
    <definedName name="Full_Print">'[2]Debt Data'!$A$1:$J$386</definedName>
    <definedName name="G">#N/A</definedName>
    <definedName name="Header_Row" localSheetId="0">ROW('[1]Borrower Submittal'!#REF!)</definedName>
    <definedName name="Header_Row">ROW('[1]Borrower Submittal'!#REF!)</definedName>
    <definedName name="Int">'[1]Borrower Submittal'!$H$18:$H$377</definedName>
    <definedName name="Interest_Rate">'[1]Borrower Submittal'!$D$6</definedName>
    <definedName name="Last_Row" localSheetId="0">IF([0]!Values_Entered,'Borrower Submittal'!Header_Row+[0]!Number_of_Payments,'Borrower Submittal'!Header_Row)</definedName>
    <definedName name="Last_Row">IF(Values_Entered,Header_Row+Number_of_Payments,Header_Row)</definedName>
    <definedName name="Loan_Amount">'[1]Borrower Submittal'!$D$5</definedName>
    <definedName name="Loan_Start">'[1]Borrower Submittal'!$D$9</definedName>
    <definedName name="Loan_Years">'[1]Borrower Submittal'!$D$7</definedName>
    <definedName name="Num_Pmt_Per_Year">'[1]Borrower Submittal'!$D$8</definedName>
    <definedName name="Number_of_Payments">MATCH(0.01,End_Bal,-1)+1</definedName>
    <definedName name="Pay_Num">'[1]Borrower Submittal'!$A$18:$A$377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'[1]Borrower Submittal'!$G$18:$G$377</definedName>
    <definedName name="Print_Area_Reset" localSheetId="0">OFFSET([0]!Full_Print,0,0,'Borrower Submittal'!Last_Row)</definedName>
    <definedName name="Print_Area_Reset">OFFSET(Full_Print,0,0,Last_Row)</definedName>
    <definedName name="printarea1" localSheetId="0">#REF!</definedName>
    <definedName name="printarea1">#REF!</definedName>
    <definedName name="printarea2" localSheetId="0">#REF!</definedName>
    <definedName name="printarea2">#REF!</definedName>
    <definedName name="Sched_Pay">'[1]Borrower Submittal'!$D$18:$D$377</definedName>
    <definedName name="Scheduled_Extra_Payments">'[1]Borrower Submittal'!$D$10</definedName>
    <definedName name="Scheduled_Interest_Rate">'[2]Debt Data'!$C$6</definedName>
    <definedName name="Scheduled_Monthly_Payment">'[1]Borrower Submittal'!$H$5</definedName>
    <definedName name="Total_Pay">'[1]Borrower Submittal'!$F$18:$F$377</definedName>
    <definedName name="Total_Payment" localSheetId="0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1" i="1" l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M21" i="1"/>
  <c r="J21" i="1"/>
  <c r="A21" i="1"/>
</calcChain>
</file>

<file path=xl/sharedStrings.xml><?xml version="1.0" encoding="utf-8"?>
<sst xmlns="http://schemas.openxmlformats.org/spreadsheetml/2006/main" count="31" uniqueCount="31">
  <si>
    <t>Property Info</t>
  </si>
  <si>
    <t>Monthly Operating Assumptions</t>
  </si>
  <si>
    <t>Valuation</t>
  </si>
  <si>
    <t>Address</t>
  </si>
  <si>
    <t>City</t>
  </si>
  <si>
    <t>State</t>
  </si>
  <si>
    <t>ZIP</t>
  </si>
  <si>
    <t>Property 
Type</t>
  </si>
  <si>
    <t>Bed 
Count</t>
  </si>
  <si>
    <t>Bath 
Count</t>
  </si>
  <si>
    <t>Unit 
Size (SF)</t>
  </si>
  <si>
    <t>Year 
Built</t>
  </si>
  <si>
    <t>Acquisition 
Date</t>
  </si>
  <si>
    <t>Acquisition 
Price</t>
  </si>
  <si>
    <t>Rehab
Cost</t>
  </si>
  <si>
    <t>Occupied</t>
  </si>
  <si>
    <t>Lease 
Expiration</t>
  </si>
  <si>
    <t>Section 8</t>
  </si>
  <si>
    <t>Monthly
Rent</t>
  </si>
  <si>
    <t>Taxes</t>
  </si>
  <si>
    <t>Insurance</t>
  </si>
  <si>
    <t>Mgmt.
Fees</t>
  </si>
  <si>
    <t>Maint.</t>
  </si>
  <si>
    <t>HOA</t>
  </si>
  <si>
    <r>
      <t>LID/SID</t>
    </r>
    <r>
      <rPr>
        <b/>
        <i/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Suppl. Tax</t>
    </r>
  </si>
  <si>
    <t>Additional
Turnover/
Misc.</t>
  </si>
  <si>
    <t>Vacancy 
Factor</t>
  </si>
  <si>
    <t>Total 
Costs</t>
  </si>
  <si>
    <t>Net 
Income</t>
  </si>
  <si>
    <t>Borrower
Estimate of
Market Value</t>
  </si>
  <si>
    <t>TOTALS/AVGS.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</si>
</sst>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36">
    <xf numFmtId="0" fontId="0" fillId="0" borderId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1" fillId="0" borderId="0"/>
    <xf numFmtId="0" fontId="7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3" fillId="3" borderId="4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/>
    <xf numFmtId="0" fontId="2" fillId="0" borderId="7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3" borderId="4" xfId="0" applyFont="1" applyFill="1" applyBorder="1"/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4" fontId="5" fillId="4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36">
    <cellStyle name="Comma [0] 2" xfId="1"/>
    <cellStyle name="Comma [0] 3" xfId="2"/>
    <cellStyle name="Comma [0] 4" xfId="3"/>
    <cellStyle name="Comma [0] 4 2" xfId="4"/>
    <cellStyle name="Comma 2" xfId="5"/>
    <cellStyle name="Comma 2 2" xfId="6"/>
    <cellStyle name="Comma 3" xfId="7"/>
    <cellStyle name="Comma 4" xfId="8"/>
    <cellStyle name="Comma 5" xfId="9"/>
    <cellStyle name="Comma 6" xfId="10"/>
    <cellStyle name="Comma 6 2" xfId="11"/>
    <cellStyle name="Comma 7" xfId="12"/>
    <cellStyle name="Comma 8" xfId="13"/>
    <cellStyle name="Currency [0] 2" xfId="14"/>
    <cellStyle name="Currency [0] 3" xfId="15"/>
    <cellStyle name="Currency [0] 4" xfId="16"/>
    <cellStyle name="Currency 2" xfId="17"/>
    <cellStyle name="Currency 2 2" xfId="18"/>
    <cellStyle name="Currency 3" xfId="19"/>
    <cellStyle name="Currency 4" xfId="20"/>
    <cellStyle name="Currency 4 2" xfId="21"/>
    <cellStyle name="Currency 5" xfId="22"/>
    <cellStyle name="Normal" xfId="0" builtinId="0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Percent 2" xfId="30"/>
    <cellStyle name="Percent 3" xfId="31"/>
    <cellStyle name="Percent 4" xfId="32"/>
    <cellStyle name="Percent 5" xfId="33"/>
    <cellStyle name="Percent 6" xfId="34"/>
    <cellStyle name="Percent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dandoud/Library/Mail%20Downloads/B2R%20Finance/PBFS/PBFS%20Loan%20Analysis%205.23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dandoud/Library/Mail%20Downloads/B2R%20Finance/B2R%20Underwriting%20Model%20v5%206.13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ower Submittal"/>
      <sheetName val="Inventory"/>
      <sheetName val="Summary"/>
      <sheetName val="Loan Amortization Schedule"/>
    </sheetNames>
    <sheetDataSet>
      <sheetData sheetId="0">
        <row r="5">
          <cell r="D5">
            <v>0</v>
          </cell>
          <cell r="H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8">
          <cell r="A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2R Assumptions"/>
      <sheetName val="Pricing Grid"/>
      <sheetName val="Client Submittal"/>
      <sheetName val="Debt Data"/>
      <sheetName val="Old Data"/>
    </sheetNames>
    <sheetDataSet>
      <sheetData sheetId="0"/>
      <sheetData sheetId="1"/>
      <sheetData sheetId="2"/>
      <sheetData sheetId="3"/>
      <sheetData sheetId="4">
        <row r="1">
          <cell r="A1" t="str">
            <v>Loan Amortization Schedule</v>
          </cell>
        </row>
        <row r="4">
          <cell r="A4" t="str">
            <v>Amortizing Loan</v>
          </cell>
          <cell r="E4" t="str">
            <v>Loan summary</v>
          </cell>
          <cell r="I4" t="str">
            <v>Non-Amortizing</v>
          </cell>
        </row>
        <row r="5">
          <cell r="B5" t="str">
            <v>Loan amount</v>
          </cell>
          <cell r="C5">
            <v>28165600</v>
          </cell>
          <cell r="F5" t="str">
            <v>Scheduled payment</v>
          </cell>
          <cell r="G5">
            <v>178043.60547261068</v>
          </cell>
          <cell r="I5" t="str">
            <v>Loan Amount</v>
          </cell>
          <cell r="J5">
            <v>28165600</v>
          </cell>
        </row>
        <row r="6">
          <cell r="B6" t="str">
            <v>Annual interest rate</v>
          </cell>
          <cell r="C6">
            <v>5.7999999999999996E-2</v>
          </cell>
          <cell r="F6" t="str">
            <v>Scheduled number of payments</v>
          </cell>
          <cell r="G6">
            <v>300</v>
          </cell>
          <cell r="I6" t="str">
            <v>Interest Rate</v>
          </cell>
          <cell r="J6">
            <v>5.7999999999999996E-2</v>
          </cell>
        </row>
        <row r="7">
          <cell r="B7" t="str">
            <v>Loan period in years</v>
          </cell>
          <cell r="C7">
            <v>25</v>
          </cell>
          <cell r="F7" t="str">
            <v>Actual number of payments</v>
          </cell>
          <cell r="G7">
            <v>300</v>
          </cell>
          <cell r="I7" t="str">
            <v>I/O Payment</v>
          </cell>
          <cell r="J7">
            <v>1633604.7999999998</v>
          </cell>
        </row>
        <row r="8">
          <cell r="B8" t="str">
            <v>Number of payments per year</v>
          </cell>
          <cell r="C8">
            <v>12</v>
          </cell>
          <cell r="F8" t="str">
            <v>Total early payments</v>
          </cell>
          <cell r="I8" t="str">
            <v>1% Principal</v>
          </cell>
          <cell r="J8">
            <v>281656</v>
          </cell>
        </row>
        <row r="9">
          <cell r="B9" t="str">
            <v>Start date of loan</v>
          </cell>
          <cell r="C9">
            <v>41456</v>
          </cell>
          <cell r="F9" t="str">
            <v>Total interest</v>
          </cell>
          <cell r="I9" t="str">
            <v>Annual Payment</v>
          </cell>
          <cell r="J9">
            <v>1915260.7999999998</v>
          </cell>
        </row>
        <row r="10">
          <cell r="B10" t="str">
            <v>Optional extra payments</v>
          </cell>
          <cell r="F10" t="str">
            <v>Annual Payment</v>
          </cell>
          <cell r="G10">
            <v>2136523.2656713282</v>
          </cell>
        </row>
        <row r="12">
          <cell r="A12" t="str">
            <v>Lender name:</v>
          </cell>
          <cell r="B12" t="str">
            <v>B2R Capital</v>
          </cell>
        </row>
        <row r="16">
          <cell r="A16" t="str">
            <v>Varying Rate Data</v>
          </cell>
          <cell r="I16" t="str">
            <v>Non-Amortizing (Year 1)</v>
          </cell>
        </row>
        <row r="18">
          <cell r="A18" t="str">
            <v>Loan amount</v>
          </cell>
          <cell r="B18" t="str">
            <v>Annual interest rate</v>
          </cell>
          <cell r="C18" t="str">
            <v>Loan period in years</v>
          </cell>
          <cell r="D18" t="str">
            <v>Payments per year</v>
          </cell>
          <cell r="E18" t="str">
            <v>Start date of loan</v>
          </cell>
          <cell r="F18" t="str">
            <v>Mo Payment</v>
          </cell>
          <cell r="G18" t="str">
            <v>Ann. Payment</v>
          </cell>
          <cell r="I18" t="str">
            <v>Interest-Only</v>
          </cell>
          <cell r="J18" t="str">
            <v>1% Principal</v>
          </cell>
        </row>
        <row r="19">
          <cell r="A19">
            <v>28165600</v>
          </cell>
          <cell r="B19">
            <v>0.05</v>
          </cell>
          <cell r="C19">
            <v>25</v>
          </cell>
          <cell r="D19">
            <v>12</v>
          </cell>
          <cell r="E19">
            <v>41456</v>
          </cell>
          <cell r="F19">
            <v>164653.29273097136</v>
          </cell>
          <cell r="G19">
            <v>1975839.5127716563</v>
          </cell>
          <cell r="I19">
            <v>1408280</v>
          </cell>
          <cell r="J19">
            <v>281656</v>
          </cell>
        </row>
        <row r="20">
          <cell r="A20">
            <v>28165600</v>
          </cell>
          <cell r="B20">
            <v>5.1249999999999997E-2</v>
          </cell>
          <cell r="C20">
            <v>25</v>
          </cell>
          <cell r="D20">
            <v>12</v>
          </cell>
          <cell r="E20">
            <v>41456</v>
          </cell>
          <cell r="F20">
            <v>166711.0408537887</v>
          </cell>
          <cell r="G20">
            <v>2000532.4902454643</v>
          </cell>
          <cell r="I20">
            <v>1443487</v>
          </cell>
          <cell r="J20">
            <v>281656</v>
          </cell>
        </row>
        <row r="21">
          <cell r="A21">
            <v>28165600</v>
          </cell>
          <cell r="B21">
            <v>5.2499999999999998E-2</v>
          </cell>
          <cell r="C21">
            <v>25</v>
          </cell>
          <cell r="D21">
            <v>12</v>
          </cell>
          <cell r="E21">
            <v>41456</v>
          </cell>
          <cell r="F21">
            <v>168781.71446428087</v>
          </cell>
          <cell r="G21">
            <v>2025380.5735713704</v>
          </cell>
          <cell r="I21">
            <v>1478694</v>
          </cell>
          <cell r="J21">
            <v>281656</v>
          </cell>
        </row>
        <row r="22">
          <cell r="A22">
            <v>28165600</v>
          </cell>
          <cell r="B22">
            <v>5.3749999999999999E-2</v>
          </cell>
          <cell r="C22">
            <v>25</v>
          </cell>
          <cell r="D22">
            <v>12</v>
          </cell>
          <cell r="E22">
            <v>41456</v>
          </cell>
          <cell r="F22">
            <v>170865.21106041197</v>
          </cell>
          <cell r="G22">
            <v>2050382.5327249435</v>
          </cell>
          <cell r="I22">
            <v>1513901</v>
          </cell>
          <cell r="J22">
            <v>281656</v>
          </cell>
        </row>
        <row r="23">
          <cell r="A23">
            <v>28165600</v>
          </cell>
          <cell r="B23">
            <v>5.5E-2</v>
          </cell>
          <cell r="C23">
            <v>25</v>
          </cell>
          <cell r="D23">
            <v>12</v>
          </cell>
          <cell r="E23">
            <v>41456</v>
          </cell>
          <cell r="F23">
            <v>172961.42672602981</v>
          </cell>
          <cell r="G23">
            <v>2075537.1207123576</v>
          </cell>
          <cell r="I23">
            <v>1549108</v>
          </cell>
          <cell r="J23">
            <v>281656</v>
          </cell>
        </row>
        <row r="24">
          <cell r="A24">
            <v>28165600</v>
          </cell>
          <cell r="B24">
            <v>5.6250000000000001E-2</v>
          </cell>
          <cell r="C24">
            <v>25</v>
          </cell>
          <cell r="D24">
            <v>12</v>
          </cell>
          <cell r="E24">
            <v>41456</v>
          </cell>
          <cell r="F24">
            <v>175070.25618921561</v>
          </cell>
          <cell r="G24">
            <v>2100843.0742705874</v>
          </cell>
          <cell r="I24">
            <v>1584315</v>
          </cell>
          <cell r="J24">
            <v>281656</v>
          </cell>
        </row>
        <row r="25">
          <cell r="A25">
            <v>28165600</v>
          </cell>
          <cell r="B25">
            <v>5.7500000000000002E-2</v>
          </cell>
          <cell r="C25">
            <v>25</v>
          </cell>
          <cell r="D25">
            <v>12</v>
          </cell>
          <cell r="E25">
            <v>41456</v>
          </cell>
          <cell r="F25">
            <v>177191.59288075619</v>
          </cell>
          <cell r="G25">
            <v>2126299.1145690745</v>
          </cell>
          <cell r="I25">
            <v>1619522</v>
          </cell>
          <cell r="J25">
            <v>281656</v>
          </cell>
        </row>
        <row r="26">
          <cell r="A26">
            <v>28165600</v>
          </cell>
          <cell r="B26">
            <v>5.8749999999999997E-2</v>
          </cell>
          <cell r="C26">
            <v>25</v>
          </cell>
          <cell r="D26">
            <v>12</v>
          </cell>
          <cell r="E26">
            <v>41456</v>
          </cell>
          <cell r="F26">
            <v>179325.32899268024</v>
          </cell>
          <cell r="G26">
            <v>2151903.9479121631</v>
          </cell>
          <cell r="I26">
            <v>1654729</v>
          </cell>
          <cell r="J26">
            <v>281656</v>
          </cell>
        </row>
        <row r="27">
          <cell r="A27">
            <v>28165600</v>
          </cell>
          <cell r="B27">
            <v>0.06</v>
          </cell>
          <cell r="C27">
            <v>25</v>
          </cell>
          <cell r="D27">
            <v>12</v>
          </cell>
          <cell r="E27">
            <v>41456</v>
          </cell>
          <cell r="F27">
            <v>181471.35553680241</v>
          </cell>
          <cell r="G27">
            <v>2177656.2664416288</v>
          </cell>
          <cell r="I27">
            <v>1689936</v>
          </cell>
          <cell r="J27">
            <v>281656</v>
          </cell>
        </row>
        <row r="28">
          <cell r="A28">
            <v>28165600</v>
          </cell>
          <cell r="B28">
            <v>6.1249999999999999E-2</v>
          </cell>
          <cell r="C28">
            <v>25</v>
          </cell>
          <cell r="D28">
            <v>12</v>
          </cell>
          <cell r="E28">
            <v>41456</v>
          </cell>
          <cell r="F28">
            <v>183629.56240321917</v>
          </cell>
          <cell r="G28">
            <v>2203554.74883863</v>
          </cell>
          <cell r="I28">
            <v>1725143</v>
          </cell>
          <cell r="J28">
            <v>281656</v>
          </cell>
        </row>
        <row r="29">
          <cell r="A29">
            <v>28165600</v>
          </cell>
          <cell r="B29">
            <v>6.25E-2</v>
          </cell>
          <cell r="C29">
            <v>25</v>
          </cell>
          <cell r="D29">
            <v>12</v>
          </cell>
          <cell r="E29">
            <v>41456</v>
          </cell>
          <cell r="F29">
            <v>185799.83841870181</v>
          </cell>
          <cell r="G29">
            <v>2229598.0610244218</v>
          </cell>
          <cell r="I29">
            <v>1760350</v>
          </cell>
          <cell r="J29">
            <v>281656</v>
          </cell>
        </row>
        <row r="30">
          <cell r="A30">
            <v>28165600</v>
          </cell>
          <cell r="B30">
            <v>6.3750000000000001E-2</v>
          </cell>
          <cell r="C30">
            <v>25</v>
          </cell>
          <cell r="D30">
            <v>12</v>
          </cell>
          <cell r="E30">
            <v>41456</v>
          </cell>
          <cell r="F30">
            <v>187982.07140493233</v>
          </cell>
          <cell r="G30">
            <v>2255784.8568591881</v>
          </cell>
          <cell r="I30">
            <v>1795557</v>
          </cell>
          <cell r="J30">
            <v>281656</v>
          </cell>
        </row>
        <row r="31">
          <cell r="A31">
            <v>28165600</v>
          </cell>
          <cell r="B31">
            <v>6.5000000000000002E-2</v>
          </cell>
          <cell r="C31">
            <v>25</v>
          </cell>
          <cell r="D31">
            <v>12</v>
          </cell>
          <cell r="E31">
            <v>41456</v>
          </cell>
          <cell r="F31">
            <v>190176.1482365308</v>
          </cell>
          <cell r="G31">
            <v>2282113.7788383695</v>
          </cell>
          <cell r="I31">
            <v>1830764</v>
          </cell>
          <cell r="J31">
            <v>281656</v>
          </cell>
        </row>
        <row r="32">
          <cell r="A32">
            <v>28165600</v>
          </cell>
          <cell r="B32">
            <v>6.6250000000000003E-2</v>
          </cell>
          <cell r="C32">
            <v>25</v>
          </cell>
          <cell r="D32">
            <v>12</v>
          </cell>
          <cell r="E32">
            <v>41456</v>
          </cell>
          <cell r="F32">
            <v>192381.95489882218</v>
          </cell>
          <cell r="G32">
            <v>2308583.4587858664</v>
          </cell>
          <cell r="I32">
            <v>1865971</v>
          </cell>
          <cell r="J32">
            <v>281656</v>
          </cell>
        </row>
        <row r="33">
          <cell r="A33">
            <v>28165600</v>
          </cell>
          <cell r="B33">
            <v>6.7500000000000004E-2</v>
          </cell>
          <cell r="C33">
            <v>25</v>
          </cell>
          <cell r="D33">
            <v>12</v>
          </cell>
          <cell r="E33">
            <v>41456</v>
          </cell>
          <cell r="F33">
            <v>194599.37654529326</v>
          </cell>
          <cell r="G33">
            <v>2335192.5185435191</v>
          </cell>
          <cell r="I33">
            <v>1901178.0000000002</v>
          </cell>
          <cell r="J33">
            <v>281656</v>
          </cell>
        </row>
        <row r="34">
          <cell r="A34">
            <v>28165600</v>
          </cell>
          <cell r="B34">
            <v>6.8750000000000006E-2</v>
          </cell>
          <cell r="C34">
            <v>25</v>
          </cell>
          <cell r="D34">
            <v>12</v>
          </cell>
          <cell r="E34">
            <v>41456</v>
          </cell>
          <cell r="F34">
            <v>196828.29755469045</v>
          </cell>
          <cell r="G34">
            <v>2361939.5706562856</v>
          </cell>
          <cell r="I34">
            <v>1936385.0000000002</v>
          </cell>
          <cell r="J34">
            <v>281656</v>
          </cell>
        </row>
        <row r="35">
          <cell r="A35">
            <v>28165600</v>
          </cell>
          <cell r="B35">
            <v>7.0000000000000007E-2</v>
          </cell>
          <cell r="C35">
            <v>25</v>
          </cell>
          <cell r="D35">
            <v>12</v>
          </cell>
          <cell r="E35">
            <v>41456</v>
          </cell>
          <cell r="F35">
            <v>199068.60158771326</v>
          </cell>
          <cell r="G35">
            <v>2388823.2190525592</v>
          </cell>
          <cell r="I35">
            <v>1971592.0000000002</v>
          </cell>
          <cell r="J35">
            <v>281656</v>
          </cell>
        </row>
        <row r="36">
          <cell r="A36">
            <v>28165600</v>
          </cell>
          <cell r="B36">
            <v>7.1249999999999994E-2</v>
          </cell>
          <cell r="C36">
            <v>25</v>
          </cell>
          <cell r="D36">
            <v>12</v>
          </cell>
          <cell r="E36">
            <v>41456</v>
          </cell>
          <cell r="F36">
            <v>201320.17164325534</v>
          </cell>
          <cell r="G36">
            <v>2415842.0597190643</v>
          </cell>
          <cell r="I36">
            <v>2006798.9999999998</v>
          </cell>
          <cell r="J36">
            <v>281656</v>
          </cell>
        </row>
        <row r="37">
          <cell r="A37">
            <v>28165600</v>
          </cell>
          <cell r="B37">
            <v>7.2499999999999995E-2</v>
          </cell>
          <cell r="C37">
            <v>25</v>
          </cell>
          <cell r="D37">
            <v>12</v>
          </cell>
          <cell r="E37">
            <v>41456</v>
          </cell>
          <cell r="F37">
            <v>203582.89011415129</v>
          </cell>
          <cell r="G37">
            <v>2442994.6813698155</v>
          </cell>
          <cell r="I37">
            <v>2042005.9999999998</v>
          </cell>
          <cell r="J37">
            <v>281656</v>
          </cell>
        </row>
        <row r="38">
          <cell r="A38">
            <v>28165600</v>
          </cell>
          <cell r="B38">
            <v>7.3749999999999996E-2</v>
          </cell>
          <cell r="C38">
            <v>25</v>
          </cell>
          <cell r="D38">
            <v>12</v>
          </cell>
          <cell r="E38">
            <v>41456</v>
          </cell>
          <cell r="F38">
            <v>205856.63884238517</v>
          </cell>
          <cell r="G38">
            <v>2470279.6661086222</v>
          </cell>
          <cell r="I38">
            <v>2077213</v>
          </cell>
          <cell r="J38">
            <v>281656</v>
          </cell>
        </row>
        <row r="39">
          <cell r="A39">
            <v>28165600</v>
          </cell>
          <cell r="B39">
            <v>7.4999999999999997E-2</v>
          </cell>
          <cell r="C39">
            <v>25</v>
          </cell>
          <cell r="D39">
            <v>12</v>
          </cell>
          <cell r="E39">
            <v>41456</v>
          </cell>
          <cell r="F39">
            <v>208141.2991737212</v>
          </cell>
          <cell r="G39">
            <v>2497695.5900846543</v>
          </cell>
          <cell r="I39">
            <v>2112420</v>
          </cell>
          <cell r="J39">
            <v>281656</v>
          </cell>
        </row>
        <row r="40">
          <cell r="A40">
            <v>28165600</v>
          </cell>
          <cell r="B40">
            <v>7.6249999999999901E-2</v>
          </cell>
          <cell r="C40">
            <v>25</v>
          </cell>
          <cell r="D40">
            <v>12</v>
          </cell>
          <cell r="E40">
            <v>41457</v>
          </cell>
          <cell r="F40">
            <v>210436.75201171573</v>
          </cell>
          <cell r="G40">
            <v>2525241.0241405889</v>
          </cell>
          <cell r="I40">
            <v>2147626.9999999972</v>
          </cell>
          <cell r="J40">
            <v>281656</v>
          </cell>
        </row>
        <row r="41">
          <cell r="A41">
            <v>28165600</v>
          </cell>
          <cell r="B41">
            <v>7.7499999999999902E-2</v>
          </cell>
          <cell r="C41">
            <v>25</v>
          </cell>
          <cell r="D41">
            <v>12</v>
          </cell>
          <cell r="E41">
            <v>41458</v>
          </cell>
          <cell r="F41">
            <v>212742.87787107489</v>
          </cell>
          <cell r="G41">
            <v>2552914.5344528984</v>
          </cell>
          <cell r="I41">
            <v>2182833.9999999972</v>
          </cell>
          <cell r="J41">
            <v>281656</v>
          </cell>
        </row>
        <row r="42">
          <cell r="A42">
            <v>28165600</v>
          </cell>
          <cell r="B42">
            <v>7.8749999999999903E-2</v>
          </cell>
          <cell r="C42">
            <v>25</v>
          </cell>
          <cell r="D42">
            <v>12</v>
          </cell>
          <cell r="E42">
            <v>41459</v>
          </cell>
          <cell r="F42">
            <v>215059.55693031888</v>
          </cell>
          <cell r="G42">
            <v>2580714.6831638264</v>
          </cell>
          <cell r="I42">
            <v>2218040.9999999972</v>
          </cell>
          <cell r="J42">
            <v>281656</v>
          </cell>
        </row>
        <row r="43">
          <cell r="A43">
            <v>28165600</v>
          </cell>
          <cell r="B43">
            <v>7.9999999999999905E-2</v>
          </cell>
          <cell r="C43">
            <v>25</v>
          </cell>
          <cell r="D43">
            <v>12</v>
          </cell>
          <cell r="E43">
            <v>41460</v>
          </cell>
          <cell r="F43">
            <v>217386.66908372237</v>
          </cell>
          <cell r="G43">
            <v>2608640.0290046684</v>
          </cell>
          <cell r="I43">
            <v>2253247.9999999972</v>
          </cell>
          <cell r="J43">
            <v>281656</v>
          </cell>
        </row>
        <row r="44">
          <cell r="A44">
            <v>28165600</v>
          </cell>
          <cell r="B44">
            <v>8.1249999999999906E-2</v>
          </cell>
          <cell r="C44">
            <v>25</v>
          </cell>
          <cell r="D44">
            <v>12</v>
          </cell>
          <cell r="E44">
            <v>41461</v>
          </cell>
          <cell r="F44">
            <v>219724.09399249495</v>
          </cell>
          <cell r="G44">
            <v>2636689.1279099393</v>
          </cell>
          <cell r="I44">
            <v>2288454.9999999972</v>
          </cell>
          <cell r="J44">
            <v>281656</v>
          </cell>
        </row>
        <row r="45">
          <cell r="A45">
            <v>28165600</v>
          </cell>
          <cell r="B45">
            <v>8.2499999999999907E-2</v>
          </cell>
          <cell r="C45">
            <v>25</v>
          </cell>
          <cell r="D45">
            <v>12</v>
          </cell>
          <cell r="E45">
            <v>41462</v>
          </cell>
          <cell r="F45">
            <v>222071.71113517266</v>
          </cell>
          <cell r="G45">
            <v>2664860.5336220721</v>
          </cell>
          <cell r="I45">
            <v>2323661.9999999972</v>
          </cell>
          <cell r="J45">
            <v>281656</v>
          </cell>
        </row>
        <row r="46">
          <cell r="A46">
            <v>28165600</v>
          </cell>
          <cell r="B46">
            <v>8.3749999999999894E-2</v>
          </cell>
          <cell r="C46">
            <v>25</v>
          </cell>
          <cell r="D46">
            <v>12</v>
          </cell>
          <cell r="E46">
            <v>41463</v>
          </cell>
          <cell r="F46">
            <v>224429.39985719082</v>
          </cell>
          <cell r="G46">
            <v>2693152.7982862899</v>
          </cell>
          <cell r="I46">
            <v>2358868.9999999972</v>
          </cell>
          <cell r="J46">
            <v>281656</v>
          </cell>
        </row>
        <row r="47">
          <cell r="A47">
            <v>28165600</v>
          </cell>
          <cell r="B47">
            <v>8.4999999999999798E-2</v>
          </cell>
          <cell r="C47">
            <v>25</v>
          </cell>
          <cell r="D47">
            <v>12</v>
          </cell>
          <cell r="E47">
            <v>41464</v>
          </cell>
          <cell r="F47">
            <v>226797.03941960962</v>
          </cell>
          <cell r="G47">
            <v>2721564.4730353155</v>
          </cell>
          <cell r="I47">
            <v>2394075.9999999944</v>
          </cell>
          <cell r="J47">
            <v>281656</v>
          </cell>
        </row>
        <row r="48">
          <cell r="A48">
            <v>28165600</v>
          </cell>
          <cell r="B48">
            <v>8.6249999999999799E-2</v>
          </cell>
          <cell r="C48">
            <v>25</v>
          </cell>
          <cell r="D48">
            <v>12</v>
          </cell>
          <cell r="E48">
            <v>41465</v>
          </cell>
          <cell r="F48">
            <v>229174.50904696935</v>
          </cell>
          <cell r="G48">
            <v>2750094.1085636322</v>
          </cell>
          <cell r="I48">
            <v>2429282.9999999944</v>
          </cell>
          <cell r="J48">
            <v>281656</v>
          </cell>
        </row>
        <row r="49">
          <cell r="A49">
            <v>28165600</v>
          </cell>
          <cell r="B49">
            <v>8.7499999999999897E-2</v>
          </cell>
          <cell r="C49">
            <v>25</v>
          </cell>
          <cell r="D49">
            <v>12</v>
          </cell>
          <cell r="E49">
            <v>41466</v>
          </cell>
          <cell r="F49">
            <v>231561.68797424657</v>
          </cell>
          <cell r="G49">
            <v>2778740.2556909588</v>
          </cell>
          <cell r="I49">
            <v>2464489.9999999972</v>
          </cell>
          <cell r="J49">
            <v>281656</v>
          </cell>
        </row>
        <row r="50">
          <cell r="A50">
            <v>28165600</v>
          </cell>
          <cell r="B50">
            <v>8.8749999999999801E-2</v>
          </cell>
          <cell r="C50">
            <v>25</v>
          </cell>
          <cell r="D50">
            <v>12</v>
          </cell>
          <cell r="E50">
            <v>41467</v>
          </cell>
          <cell r="F50">
            <v>233958.45549289288</v>
          </cell>
          <cell r="G50">
            <v>2807501.4659147146</v>
          </cell>
          <cell r="I50">
            <v>2499696.9999999944</v>
          </cell>
          <cell r="J50">
            <v>281656</v>
          </cell>
        </row>
        <row r="51">
          <cell r="A51">
            <v>28165600</v>
          </cell>
          <cell r="B51">
            <v>8.9999999999999802E-2</v>
          </cell>
          <cell r="C51">
            <v>25</v>
          </cell>
          <cell r="D51">
            <v>12</v>
          </cell>
          <cell r="E51">
            <v>41468</v>
          </cell>
          <cell r="F51">
            <v>236364.69099593509</v>
          </cell>
          <cell r="G51">
            <v>2836376.2919512209</v>
          </cell>
          <cell r="I51">
            <v>2534903.9999999944</v>
          </cell>
          <cell r="J51">
            <v>281656</v>
          </cell>
        </row>
        <row r="53">
          <cell r="A53" t="str">
            <v>INTEREST RATE SENSITIVITY</v>
          </cell>
          <cell r="I53" t="str">
            <v>INCOME SENSITIVITY</v>
          </cell>
        </row>
        <row r="54">
          <cell r="A54" t="str">
            <v>Interest Rate</v>
          </cell>
          <cell r="B54" t="str">
            <v>NOI</v>
          </cell>
          <cell r="C54" t="str">
            <v>Loan Amount</v>
          </cell>
          <cell r="D54" t="str">
            <v>I/O DS</v>
          </cell>
          <cell r="E54" t="str">
            <v>I/O DSCR</v>
          </cell>
          <cell r="F54" t="str">
            <v>AM. DS</v>
          </cell>
          <cell r="G54" t="str">
            <v>AM. DSCR</v>
          </cell>
          <cell r="I54" t="str">
            <v>Stablized Income</v>
          </cell>
          <cell r="J54" t="str">
            <v>NOI</v>
          </cell>
        </row>
        <row r="55">
          <cell r="A55">
            <v>0.05</v>
          </cell>
          <cell r="B55">
            <v>2883311.78</v>
          </cell>
          <cell r="C55">
            <v>28165600</v>
          </cell>
          <cell r="D55">
            <v>1408280</v>
          </cell>
          <cell r="E55">
            <v>2.0473995086204448</v>
          </cell>
          <cell r="F55">
            <v>1975839.5127716563</v>
          </cell>
          <cell r="G55">
            <v>1.4592844010672532</v>
          </cell>
          <cell r="I55">
            <v>1</v>
          </cell>
          <cell r="J55">
            <v>2883311.78</v>
          </cell>
        </row>
        <row r="56">
          <cell r="A56">
            <v>5.1249999999999997E-2</v>
          </cell>
          <cell r="B56">
            <v>2883311.78</v>
          </cell>
          <cell r="C56">
            <v>28165600</v>
          </cell>
          <cell r="D56">
            <v>1443487</v>
          </cell>
          <cell r="E56">
            <v>1.9974629352394582</v>
          </cell>
          <cell r="F56">
            <v>2000532.4902454643</v>
          </cell>
          <cell r="G56">
            <v>1.4412721583173183</v>
          </cell>
          <cell r="I56">
            <v>0.98</v>
          </cell>
          <cell r="J56">
            <v>2825645.5443999995</v>
          </cell>
        </row>
        <row r="57">
          <cell r="A57">
            <v>5.2499999999999998E-2</v>
          </cell>
          <cell r="B57">
            <v>2883311.78</v>
          </cell>
          <cell r="C57">
            <v>28165600</v>
          </cell>
          <cell r="D57">
            <v>1478694</v>
          </cell>
          <cell r="E57">
            <v>1.949904293924233</v>
          </cell>
          <cell r="F57">
            <v>2025380.5735713704</v>
          </cell>
          <cell r="G57">
            <v>1.4235901230729355</v>
          </cell>
          <cell r="I57">
            <v>0.96</v>
          </cell>
          <cell r="J57">
            <v>2767979.3087999998</v>
          </cell>
        </row>
        <row r="58">
          <cell r="A58">
            <v>5.3749999999999999E-2</v>
          </cell>
          <cell r="B58">
            <v>2883311.78</v>
          </cell>
          <cell r="C58">
            <v>28165600</v>
          </cell>
          <cell r="D58">
            <v>1513901</v>
          </cell>
          <cell r="E58">
            <v>1.9045576824376229</v>
          </cell>
          <cell r="F58">
            <v>2050382.5327249435</v>
          </cell>
          <cell r="G58">
            <v>1.4062311466183335</v>
          </cell>
          <cell r="I58">
            <v>0.94</v>
          </cell>
          <cell r="J58">
            <v>2710313.0731999995</v>
          </cell>
        </row>
        <row r="59">
          <cell r="A59">
            <v>5.5E-2</v>
          </cell>
          <cell r="B59">
            <v>2883311.78</v>
          </cell>
          <cell r="C59">
            <v>28165600</v>
          </cell>
          <cell r="D59">
            <v>1549108</v>
          </cell>
          <cell r="E59">
            <v>1.8612722805640405</v>
          </cell>
          <cell r="F59">
            <v>2075537.1207123576</v>
          </cell>
          <cell r="G59">
            <v>1.3891882497434693</v>
          </cell>
          <cell r="I59">
            <v>0.92</v>
          </cell>
          <cell r="J59">
            <v>2652646.8375999997</v>
          </cell>
        </row>
        <row r="60">
          <cell r="A60">
            <v>5.6250000000000001E-2</v>
          </cell>
          <cell r="B60">
            <v>2883311.78</v>
          </cell>
          <cell r="C60">
            <v>28165600</v>
          </cell>
          <cell r="D60">
            <v>1584315</v>
          </cell>
          <cell r="E60">
            <v>1.8199106743292841</v>
          </cell>
          <cell r="F60">
            <v>2100843.0742705874</v>
          </cell>
          <cell r="G60">
            <v>1.3724546184874307</v>
          </cell>
          <cell r="I60">
            <v>0.9</v>
          </cell>
          <cell r="J60">
            <v>2594980.602</v>
          </cell>
        </row>
        <row r="61">
          <cell r="A61">
            <v>5.7500000000000002E-2</v>
          </cell>
          <cell r="B61">
            <v>2883311.78</v>
          </cell>
          <cell r="C61">
            <v>28165600</v>
          </cell>
          <cell r="D61">
            <v>1619522</v>
          </cell>
          <cell r="E61">
            <v>1.7803473988003866</v>
          </cell>
          <cell r="F61">
            <v>2126299.1145690745</v>
          </cell>
          <cell r="G61">
            <v>1.3560235999930541</v>
          </cell>
          <cell r="I61">
            <v>0.88</v>
          </cell>
          <cell r="J61">
            <v>2537314.3663999997</v>
          </cell>
        </row>
        <row r="62">
          <cell r="A62">
            <v>5.8749999999999997E-2</v>
          </cell>
          <cell r="B62">
            <v>2883311.78</v>
          </cell>
          <cell r="C62">
            <v>28165600</v>
          </cell>
          <cell r="D62">
            <v>1654729</v>
          </cell>
          <cell r="E62">
            <v>1.7424676669110166</v>
          </cell>
          <cell r="F62">
            <v>2151903.9479121631</v>
          </cell>
          <cell r="G62">
            <v>1.3398886984697755</v>
          </cell>
          <cell r="I62">
            <v>0.86</v>
          </cell>
          <cell r="J62">
            <v>2479648.1307999999</v>
          </cell>
        </row>
        <row r="63">
          <cell r="A63">
            <v>0.06</v>
          </cell>
          <cell r="B63">
            <v>2883311.78</v>
          </cell>
          <cell r="C63">
            <v>28165600</v>
          </cell>
          <cell r="D63">
            <v>1689936</v>
          </cell>
          <cell r="E63">
            <v>1.706166257183704</v>
          </cell>
          <cell r="F63">
            <v>2177656.2664416288</v>
          </cell>
          <cell r="G63">
            <v>1.3240435712617944</v>
          </cell>
          <cell r="I63">
            <v>0.84</v>
          </cell>
          <cell r="J63">
            <v>2421981.8951999997</v>
          </cell>
        </row>
        <row r="64">
          <cell r="A64">
            <v>6.1249999999999902E-2</v>
          </cell>
          <cell r="B64">
            <v>2883311.78</v>
          </cell>
          <cell r="C64">
            <v>28165600</v>
          </cell>
          <cell r="D64">
            <v>1725142.9999999972</v>
          </cell>
          <cell r="E64">
            <v>1.6713465376493453</v>
          </cell>
          <cell r="F64">
            <v>2203554.74883863</v>
          </cell>
          <cell r="G64">
            <v>1.3084820250187255</v>
          </cell>
          <cell r="I64">
            <v>0.82</v>
          </cell>
          <cell r="J64">
            <v>2364315.6595999999</v>
          </cell>
        </row>
        <row r="65">
          <cell r="A65">
            <v>6.2499999999999903E-2</v>
          </cell>
          <cell r="B65">
            <v>2883311.78</v>
          </cell>
          <cell r="C65">
            <v>28165600</v>
          </cell>
          <cell r="D65">
            <v>1760349.9999999972</v>
          </cell>
          <cell r="E65">
            <v>1.6379196068963584</v>
          </cell>
          <cell r="F65">
            <v>2229598.0610244218</v>
          </cell>
          <cell r="G65">
            <v>1.293198011965986</v>
          </cell>
          <cell r="I65">
            <v>0.8</v>
          </cell>
          <cell r="J65">
            <v>2306649.4240000001</v>
          </cell>
        </row>
        <row r="66">
          <cell r="A66">
            <v>6.3749999999999904E-2</v>
          </cell>
          <cell r="B66">
            <v>2883311.78</v>
          </cell>
          <cell r="C66">
            <v>28165600</v>
          </cell>
          <cell r="D66">
            <v>1795556.9999999972</v>
          </cell>
          <cell r="E66">
            <v>1.6058035361729002</v>
          </cell>
          <cell r="F66">
            <v>2255784.8568591881</v>
          </cell>
          <cell r="G66">
            <v>1.2781856262722415</v>
          </cell>
          <cell r="I66">
            <v>0.78</v>
          </cell>
          <cell r="J66">
            <v>2248983.1883999999</v>
          </cell>
        </row>
        <row r="67">
          <cell r="A67">
            <v>6.4999999999999905E-2</v>
          </cell>
          <cell r="B67">
            <v>2883311.78</v>
          </cell>
          <cell r="C67">
            <v>28165600</v>
          </cell>
          <cell r="D67">
            <v>1830763.9999999974</v>
          </cell>
          <cell r="E67">
            <v>1.5749226989388059</v>
          </cell>
          <cell r="F67">
            <v>2282113.7788383695</v>
          </cell>
          <cell r="G67">
            <v>1.2634391005113028</v>
          </cell>
          <cell r="I67">
            <v>0.76</v>
          </cell>
          <cell r="J67">
            <v>2191316.9528000001</v>
          </cell>
        </row>
        <row r="68">
          <cell r="A68">
            <v>6.6249999999999906E-2</v>
          </cell>
          <cell r="B68">
            <v>2883311.78</v>
          </cell>
          <cell r="C68">
            <v>28165600</v>
          </cell>
          <cell r="D68">
            <v>1865970.9999999974</v>
          </cell>
          <cell r="E68">
            <v>1.5452071763173187</v>
          </cell>
          <cell r="F68">
            <v>2308583.4587858664</v>
          </cell>
          <cell r="G68">
            <v>1.2489528022159508</v>
          </cell>
          <cell r="I68">
            <v>0.74</v>
          </cell>
          <cell r="J68">
            <v>2133650.7171999998</v>
          </cell>
        </row>
        <row r="69">
          <cell r="A69">
            <v>6.7499999999999893E-2</v>
          </cell>
          <cell r="B69">
            <v>2883311.78</v>
          </cell>
          <cell r="C69">
            <v>28165600</v>
          </cell>
          <cell r="D69">
            <v>1901177.999999997</v>
          </cell>
          <cell r="E69">
            <v>1.5165922286077391</v>
          </cell>
          <cell r="F69">
            <v>2335192.5185435191</v>
          </cell>
          <cell r="G69">
            <v>1.2347212305212196</v>
          </cell>
          <cell r="I69">
            <v>0.72</v>
          </cell>
          <cell r="J69">
            <v>2075984.4815999998</v>
          </cell>
        </row>
        <row r="70">
          <cell r="A70">
            <v>6.8749999999999895E-2</v>
          </cell>
          <cell r="B70">
            <v>2883311.78</v>
          </cell>
          <cell r="C70">
            <v>28165600</v>
          </cell>
          <cell r="D70">
            <v>1936384.999999997</v>
          </cell>
          <cell r="E70">
            <v>1.4890178244512349</v>
          </cell>
          <cell r="F70">
            <v>2361939.5706562856</v>
          </cell>
          <cell r="G70">
            <v>1.2207390128947484</v>
          </cell>
          <cell r="I70">
            <v>0.7</v>
          </cell>
          <cell r="J70">
            <v>2018318.2459999998</v>
          </cell>
        </row>
        <row r="71">
          <cell r="A71">
            <v>6.9999999999999896E-2</v>
          </cell>
          <cell r="B71">
            <v>2883311.78</v>
          </cell>
          <cell r="C71">
            <v>28165600</v>
          </cell>
          <cell r="D71">
            <v>1971591.999999997</v>
          </cell>
          <cell r="E71">
            <v>1.4624282204431771</v>
          </cell>
          <cell r="F71">
            <v>2388823.2190525592</v>
          </cell>
          <cell r="G71">
            <v>1.2070009019518664</v>
          </cell>
          <cell r="I71">
            <v>0.68</v>
          </cell>
          <cell r="J71">
            <v>1960652.0104</v>
          </cell>
        </row>
        <row r="72">
          <cell r="A72">
            <v>7.1249999999999897E-2</v>
          </cell>
          <cell r="B72">
            <v>2883311.78</v>
          </cell>
          <cell r="C72">
            <v>28165600</v>
          </cell>
          <cell r="D72">
            <v>2006798.9999999972</v>
          </cell>
          <cell r="E72">
            <v>1.4367715849968052</v>
          </cell>
          <cell r="F72">
            <v>2415842.0597190643</v>
          </cell>
          <cell r="G72">
            <v>1.1935017723531551</v>
          </cell>
          <cell r="I72">
            <v>0.66</v>
          </cell>
          <cell r="J72">
            <v>1902985.7748</v>
          </cell>
        </row>
        <row r="73">
          <cell r="A73">
            <v>7.2499999999999898E-2</v>
          </cell>
          <cell r="B73">
            <v>2883311.78</v>
          </cell>
          <cell r="C73">
            <v>28165600</v>
          </cell>
          <cell r="D73">
            <v>2042005.9999999972</v>
          </cell>
          <cell r="E73">
            <v>1.41199966111755</v>
          </cell>
          <cell r="F73">
            <v>2442994.6813698155</v>
          </cell>
          <cell r="G73">
            <v>1.1802366177822758</v>
          </cell>
          <cell r="I73">
            <v>0.64</v>
          </cell>
          <cell r="J73">
            <v>1845319.5392</v>
          </cell>
        </row>
        <row r="74">
          <cell r="A74">
            <v>7.3749999999999899E-2</v>
          </cell>
          <cell r="B74">
            <v>2883311.78</v>
          </cell>
          <cell r="C74">
            <v>28165600</v>
          </cell>
          <cell r="D74">
            <v>2077212.9999999972</v>
          </cell>
          <cell r="E74">
            <v>1.3880674634714898</v>
          </cell>
          <cell r="F74">
            <v>2470279.6661086222</v>
          </cell>
          <cell r="G74">
            <v>1.1672005480019265</v>
          </cell>
          <cell r="I74">
            <v>0.62</v>
          </cell>
          <cell r="J74">
            <v>1787653.3035999998</v>
          </cell>
        </row>
        <row r="75">
          <cell r="A75">
            <v>7.49999999999999E-2</v>
          </cell>
          <cell r="B75">
            <v>2883311.78</v>
          </cell>
          <cell r="C75">
            <v>28165600</v>
          </cell>
          <cell r="D75">
            <v>2112419.9999999972</v>
          </cell>
          <cell r="E75">
            <v>1.3649330057469649</v>
          </cell>
          <cell r="F75">
            <v>2497695.5900846543</v>
          </cell>
          <cell r="G75">
            <v>1.1543887859858357</v>
          </cell>
          <cell r="I75">
            <v>0.6</v>
          </cell>
          <cell r="J75">
            <v>1729987.0679999997</v>
          </cell>
        </row>
        <row r="76">
          <cell r="A76">
            <v>7.6249999999999901E-2</v>
          </cell>
          <cell r="B76">
            <v>2883311.78</v>
          </cell>
          <cell r="C76">
            <v>28165600</v>
          </cell>
          <cell r="D76">
            <v>2147626.9999999972</v>
          </cell>
          <cell r="E76">
            <v>1.3425570548330803</v>
          </cell>
          <cell r="F76">
            <v>2525241.0241405889</v>
          </cell>
          <cell r="G76">
            <v>1.1417966651247766</v>
          </cell>
          <cell r="I76">
            <v>0.57999999999999996</v>
          </cell>
          <cell r="J76">
            <v>1672320.8323999997</v>
          </cell>
        </row>
        <row r="77">
          <cell r="A77">
            <v>7.7499999999999902E-2</v>
          </cell>
          <cell r="B77">
            <v>2883311.78</v>
          </cell>
          <cell r="C77">
            <v>28165600</v>
          </cell>
          <cell r="D77">
            <v>2182833.9999999972</v>
          </cell>
          <cell r="E77">
            <v>1.3209029087873854</v>
          </cell>
          <cell r="F77">
            <v>2552914.5344528984</v>
          </cell>
          <cell r="G77">
            <v>1.1294196265046166</v>
          </cell>
          <cell r="I77">
            <v>0.56000000000000005</v>
          </cell>
          <cell r="J77">
            <v>1614654.5967999999</v>
          </cell>
        </row>
        <row r="78">
          <cell r="A78">
            <v>7.8749999999999903E-2</v>
          </cell>
          <cell r="B78">
            <v>2883311.78</v>
          </cell>
          <cell r="C78">
            <v>28165600</v>
          </cell>
          <cell r="D78">
            <v>2218040.9999999972</v>
          </cell>
          <cell r="E78">
            <v>1.2999361959494904</v>
          </cell>
          <cell r="F78">
            <v>2580714.6831638264</v>
          </cell>
          <cell r="G78">
            <v>1.1172532162545008</v>
          </cell>
          <cell r="I78">
            <v>0.54</v>
          </cell>
          <cell r="J78">
            <v>1556988.3611999999</v>
          </cell>
        </row>
        <row r="79">
          <cell r="A79">
            <v>7.9999999999999905E-2</v>
          </cell>
          <cell r="B79">
            <v>2883311.78</v>
          </cell>
          <cell r="C79">
            <v>28165600</v>
          </cell>
          <cell r="D79">
            <v>2253247.9999999972</v>
          </cell>
          <cell r="E79">
            <v>1.2796246928877795</v>
          </cell>
          <cell r="F79">
            <v>2608640.0290046684</v>
          </cell>
          <cell r="G79">
            <v>1.1052930829632837</v>
          </cell>
          <cell r="I79">
            <v>0.52</v>
          </cell>
          <cell r="J79">
            <v>1499322.1255999999</v>
          </cell>
        </row>
        <row r="80">
          <cell r="A80">
            <v>8.1249999999999906E-2</v>
          </cell>
          <cell r="B80">
            <v>2883311.78</v>
          </cell>
          <cell r="C80">
            <v>28165600</v>
          </cell>
          <cell r="D80">
            <v>2288454.9999999972</v>
          </cell>
          <cell r="E80">
            <v>1.2599381591510443</v>
          </cell>
          <cell r="F80">
            <v>2636689.1279099393</v>
          </cell>
          <cell r="G80">
            <v>1.093534975162413</v>
          </cell>
          <cell r="I80">
            <v>0.5</v>
          </cell>
          <cell r="J80">
            <v>1441655.89</v>
          </cell>
        </row>
        <row r="81">
          <cell r="A81">
            <v>8.2499999999999907E-2</v>
          </cell>
          <cell r="B81">
            <v>2883311.78</v>
          </cell>
          <cell r="C81">
            <v>28165600</v>
          </cell>
          <cell r="D81">
            <v>2323661.9999999972</v>
          </cell>
          <cell r="E81">
            <v>1.2408481870426953</v>
          </cell>
          <cell r="F81">
            <v>2664860.5336220721</v>
          </cell>
          <cell r="G81">
            <v>1.0819747388734859</v>
          </cell>
          <cell r="I81">
            <v>0.48</v>
          </cell>
          <cell r="J81">
            <v>1383989.6543999999</v>
          </cell>
        </row>
        <row r="82">
          <cell r="A82">
            <v>8.3749999999999894E-2</v>
          </cell>
          <cell r="B82">
            <v>2883311.78</v>
          </cell>
          <cell r="C82">
            <v>28165600</v>
          </cell>
          <cell r="D82">
            <v>2358868.9999999972</v>
          </cell>
          <cell r="E82">
            <v>1.2223280648480281</v>
          </cell>
          <cell r="F82">
            <v>2693152.7982862899</v>
          </cell>
          <cell r="G82">
            <v>1.0706083152187695</v>
          </cell>
          <cell r="I82">
            <v>0.46</v>
          </cell>
          <cell r="J82">
            <v>1326323.4187999999</v>
          </cell>
        </row>
        <row r="83">
          <cell r="A83">
            <v>8.4999999999999895E-2</v>
          </cell>
          <cell r="B83">
            <v>2883311.78</v>
          </cell>
          <cell r="C83">
            <v>28165600</v>
          </cell>
          <cell r="D83">
            <v>2394075.9999999972</v>
          </cell>
          <cell r="E83">
            <v>1.2043526521296748</v>
          </cell>
          <cell r="F83">
            <v>2721564.4730353155</v>
          </cell>
          <cell r="G83">
            <v>1.0594317380930132</v>
          </cell>
          <cell r="I83">
            <v>0.44</v>
          </cell>
          <cell r="J83">
            <v>1268657.1831999999</v>
          </cell>
        </row>
        <row r="84">
          <cell r="A84">
            <v>8.6249999999999896E-2</v>
          </cell>
          <cell r="B84">
            <v>2883311.78</v>
          </cell>
          <cell r="C84">
            <v>28165600</v>
          </cell>
          <cell r="D84">
            <v>2429282.9999999972</v>
          </cell>
          <cell r="E84">
            <v>1.1868982658669258</v>
          </cell>
          <cell r="F84">
            <v>2750094.1085636322</v>
          </cell>
          <cell r="G84">
            <v>1.0484411318949178</v>
          </cell>
          <cell r="I84">
            <v>0.42</v>
          </cell>
          <cell r="J84">
            <v>1210990.9475999998</v>
          </cell>
        </row>
        <row r="85">
          <cell r="A85">
            <v>8.7499999999999897E-2</v>
          </cell>
          <cell r="B85">
            <v>2883311.78</v>
          </cell>
          <cell r="C85">
            <v>28165600</v>
          </cell>
          <cell r="D85">
            <v>2464489.9999999972</v>
          </cell>
          <cell r="E85">
            <v>1.169942576354541</v>
          </cell>
          <cell r="F85">
            <v>2778740.2556909588</v>
          </cell>
          <cell r="G85">
            <v>1.0376327093167037</v>
          </cell>
          <cell r="I85">
            <v>0.4</v>
          </cell>
          <cell r="J85">
            <v>1153324.7120000001</v>
          </cell>
        </row>
        <row r="86">
          <cell r="A86">
            <v>8.8749999999999898E-2</v>
          </cell>
          <cell r="B86">
            <v>2883311.78</v>
          </cell>
          <cell r="C86">
            <v>28165600</v>
          </cell>
          <cell r="D86">
            <v>2499696.9999999972</v>
          </cell>
          <cell r="E86">
            <v>1.1534645118988434</v>
          </cell>
          <cell r="F86">
            <v>2807501.4659147146</v>
          </cell>
          <cell r="G86">
            <v>1.027002769190215</v>
          </cell>
          <cell r="I86">
            <v>0.38</v>
          </cell>
          <cell r="J86">
            <v>1095658.4764</v>
          </cell>
        </row>
        <row r="87">
          <cell r="A87">
            <v>8.99999999999999E-2</v>
          </cell>
          <cell r="B87">
            <v>2883311.78</v>
          </cell>
          <cell r="C87">
            <v>28165600</v>
          </cell>
          <cell r="D87">
            <v>2534903.9999999972</v>
          </cell>
          <cell r="E87">
            <v>1.1374441714558039</v>
          </cell>
          <cell r="F87">
            <v>2836376.2919512209</v>
          </cell>
          <cell r="G87">
            <v>1.0165476943880709</v>
          </cell>
          <cell r="I87">
            <v>0.36</v>
          </cell>
          <cell r="J87">
            <v>1037992.2407999999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B1" workbookViewId="0">
      <selection activeCell="K2" sqref="K2"/>
    </sheetView>
  </sheetViews>
  <sheetFormatPr defaultColWidth="8.85546875" defaultRowHeight="15" x14ac:dyDescent="0.25"/>
  <cols>
    <col min="1" max="1" width="8.85546875" style="3" bestFit="1" customWidth="1"/>
    <col min="2" max="2" width="6.42578125" style="3" customWidth="1"/>
    <col min="3" max="3" width="5.7109375" style="3" bestFit="1" customWidth="1"/>
    <col min="4" max="4" width="4.42578125" style="3" bestFit="1" customWidth="1"/>
    <col min="5" max="5" width="9.140625" style="42" bestFit="1" customWidth="1"/>
    <col min="6" max="7" width="6.7109375" style="42" bestFit="1" customWidth="1"/>
    <col min="8" max="8" width="9.140625" style="42" bestFit="1" customWidth="1"/>
    <col min="9" max="9" width="5.42578125" style="42" bestFit="1" customWidth="1"/>
    <col min="10" max="10" width="12.42578125" style="42" customWidth="1"/>
    <col min="11" max="11" width="11.42578125" style="42" bestFit="1" customWidth="1"/>
    <col min="12" max="12" width="7" style="42" bestFit="1" customWidth="1"/>
    <col min="13" max="13" width="9.85546875" style="42" bestFit="1" customWidth="1"/>
    <col min="14" max="14" width="10.7109375" style="42" bestFit="1" customWidth="1"/>
    <col min="15" max="15" width="9.42578125" style="42" bestFit="1" customWidth="1"/>
    <col min="16" max="16" width="1.42578125" style="44" customWidth="1"/>
    <col min="17" max="17" width="8.85546875" style="3" bestFit="1" customWidth="1"/>
    <col min="18" max="18" width="1.28515625" style="44" customWidth="1"/>
    <col min="19" max="19" width="6.7109375" style="3" bestFit="1" customWidth="1"/>
    <col min="20" max="20" width="10.28515625" style="3" bestFit="1" customWidth="1"/>
    <col min="21" max="21" width="7.28515625" style="3" bestFit="1" customWidth="1"/>
    <col min="22" max="22" width="7.140625" style="3" bestFit="1" customWidth="1"/>
    <col min="23" max="23" width="6" style="3" bestFit="1" customWidth="1"/>
    <col min="24" max="24" width="10.85546875" style="3" bestFit="1" customWidth="1"/>
    <col min="25" max="25" width="10.42578125" style="3" bestFit="1" customWidth="1"/>
    <col min="26" max="26" width="8.42578125" style="3" bestFit="1" customWidth="1"/>
    <col min="27" max="27" width="6.42578125" style="3" bestFit="1" customWidth="1"/>
    <col min="28" max="28" width="1.28515625" style="3" customWidth="1"/>
    <col min="29" max="29" width="8" style="3" bestFit="1" customWidth="1"/>
    <col min="30" max="30" width="1.28515625" style="44" customWidth="1"/>
    <col min="31" max="31" width="14.140625" style="42" bestFit="1" customWidth="1"/>
    <col min="32" max="16384" width="8.85546875" style="3"/>
  </cols>
  <sheetData>
    <row r="1" spans="1:3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  <c r="Q1" s="46" t="s">
        <v>1</v>
      </c>
      <c r="R1" s="48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1"/>
      <c r="AE1" s="2" t="s">
        <v>2</v>
      </c>
    </row>
    <row r="2" spans="1:31" ht="57.75" x14ac:dyDescent="0.25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  <c r="K2" s="7" t="s">
        <v>13</v>
      </c>
      <c r="L2" s="7" t="s">
        <v>14</v>
      </c>
      <c r="M2" s="8" t="s">
        <v>15</v>
      </c>
      <c r="N2" s="7" t="s">
        <v>16</v>
      </c>
      <c r="O2" s="8" t="s">
        <v>17</v>
      </c>
      <c r="P2" s="9"/>
      <c r="Q2" s="10" t="s">
        <v>18</v>
      </c>
      <c r="R2" s="11"/>
      <c r="S2" s="12" t="s">
        <v>19</v>
      </c>
      <c r="T2" s="13" t="s">
        <v>20</v>
      </c>
      <c r="U2" s="5" t="s">
        <v>21</v>
      </c>
      <c r="V2" s="13" t="s">
        <v>22</v>
      </c>
      <c r="W2" s="13" t="s">
        <v>23</v>
      </c>
      <c r="X2" s="5" t="s">
        <v>24</v>
      </c>
      <c r="Y2" s="5" t="s">
        <v>25</v>
      </c>
      <c r="Z2" s="14" t="s">
        <v>26</v>
      </c>
      <c r="AA2" s="10" t="s">
        <v>27</v>
      </c>
      <c r="AB2" s="11"/>
      <c r="AC2" s="15" t="s">
        <v>28</v>
      </c>
      <c r="AD2" s="16"/>
      <c r="AE2" s="15" t="s">
        <v>29</v>
      </c>
    </row>
    <row r="3" spans="1:3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x14ac:dyDescent="0.25">
      <c r="A4" s="17"/>
      <c r="B4" s="18"/>
      <c r="C4" s="18"/>
      <c r="D4" s="18"/>
      <c r="E4" s="19"/>
      <c r="F4" s="19"/>
      <c r="G4" s="19"/>
      <c r="H4" s="19"/>
      <c r="I4" s="19"/>
      <c r="J4" s="20"/>
      <c r="K4" s="20"/>
      <c r="L4" s="20"/>
      <c r="M4" s="21"/>
      <c r="N4" s="21"/>
      <c r="O4" s="21"/>
      <c r="P4" s="22"/>
      <c r="Q4" s="23"/>
      <c r="R4" s="24"/>
      <c r="S4" s="25"/>
      <c r="T4" s="26"/>
      <c r="U4" s="26"/>
      <c r="V4" s="26"/>
      <c r="W4" s="26"/>
      <c r="X4" s="26"/>
      <c r="Y4" s="26"/>
      <c r="Z4" s="27"/>
      <c r="AA4" s="23"/>
      <c r="AB4" s="24"/>
      <c r="AC4" s="25"/>
      <c r="AD4" s="28"/>
      <c r="AE4" s="25"/>
    </row>
    <row r="5" spans="1:31" x14ac:dyDescent="0.25">
      <c r="A5" s="29"/>
      <c r="B5" s="29"/>
      <c r="C5" s="29"/>
      <c r="D5" s="29"/>
      <c r="E5" s="30"/>
      <c r="F5" s="30"/>
      <c r="G5" s="30"/>
      <c r="H5" s="30"/>
      <c r="I5" s="30"/>
      <c r="J5" s="31"/>
      <c r="K5" s="31"/>
      <c r="L5" s="31"/>
      <c r="M5" s="32"/>
      <c r="N5" s="32"/>
      <c r="O5" s="32"/>
      <c r="P5" s="22"/>
      <c r="Q5" s="23"/>
      <c r="R5" s="28"/>
      <c r="S5" s="25"/>
      <c r="T5" s="26"/>
      <c r="U5" s="26"/>
      <c r="V5" s="26"/>
      <c r="W5" s="26"/>
      <c r="X5" s="26"/>
      <c r="Y5" s="26"/>
      <c r="Z5" s="27"/>
      <c r="AA5" s="23"/>
      <c r="AB5" s="28"/>
      <c r="AC5" s="25"/>
      <c r="AD5" s="28"/>
      <c r="AE5" s="25"/>
    </row>
    <row r="6" spans="1:31" x14ac:dyDescent="0.25">
      <c r="A6" s="29"/>
      <c r="B6" s="29"/>
      <c r="C6" s="29"/>
      <c r="D6" s="29"/>
      <c r="E6" s="30"/>
      <c r="F6" s="30"/>
      <c r="G6" s="30"/>
      <c r="H6" s="30"/>
      <c r="I6" s="30"/>
      <c r="J6" s="31"/>
      <c r="K6" s="31"/>
      <c r="L6" s="31"/>
      <c r="M6" s="32"/>
      <c r="N6" s="32"/>
      <c r="O6" s="32"/>
      <c r="P6" s="22"/>
      <c r="Q6" s="23"/>
      <c r="R6" s="28"/>
      <c r="S6" s="25"/>
      <c r="T6" s="26"/>
      <c r="U6" s="26"/>
      <c r="V6" s="26"/>
      <c r="W6" s="26"/>
      <c r="X6" s="26"/>
      <c r="Y6" s="26"/>
      <c r="Z6" s="27"/>
      <c r="AA6" s="23"/>
      <c r="AB6" s="28"/>
      <c r="AC6" s="25"/>
      <c r="AD6" s="28"/>
      <c r="AE6" s="25"/>
    </row>
    <row r="7" spans="1:31" x14ac:dyDescent="0.25">
      <c r="A7" s="29"/>
      <c r="B7" s="29"/>
      <c r="C7" s="29"/>
      <c r="D7" s="29"/>
      <c r="E7" s="30"/>
      <c r="F7" s="30"/>
      <c r="G7" s="30"/>
      <c r="H7" s="30"/>
      <c r="I7" s="30"/>
      <c r="J7" s="31"/>
      <c r="K7" s="31"/>
      <c r="L7" s="31"/>
      <c r="M7" s="32"/>
      <c r="N7" s="32"/>
      <c r="O7" s="32"/>
      <c r="P7" s="22"/>
      <c r="Q7" s="23"/>
      <c r="R7" s="28"/>
      <c r="S7" s="25"/>
      <c r="T7" s="26"/>
      <c r="U7" s="26"/>
      <c r="V7" s="26"/>
      <c r="W7" s="26"/>
      <c r="X7" s="26"/>
      <c r="Y7" s="26"/>
      <c r="Z7" s="27"/>
      <c r="AA7" s="23"/>
      <c r="AB7" s="28"/>
      <c r="AC7" s="25"/>
      <c r="AD7" s="28"/>
      <c r="AE7" s="25"/>
    </row>
    <row r="8" spans="1:31" x14ac:dyDescent="0.25">
      <c r="A8" s="29"/>
      <c r="B8" s="29"/>
      <c r="C8" s="29"/>
      <c r="D8" s="29"/>
      <c r="E8" s="30"/>
      <c r="F8" s="30"/>
      <c r="G8" s="30"/>
      <c r="H8" s="30"/>
      <c r="I8" s="30"/>
      <c r="J8" s="31"/>
      <c r="K8" s="31"/>
      <c r="L8" s="31"/>
      <c r="M8" s="32"/>
      <c r="N8" s="32"/>
      <c r="O8" s="32"/>
      <c r="P8" s="22"/>
      <c r="Q8" s="23"/>
      <c r="R8" s="28"/>
      <c r="S8" s="25"/>
      <c r="T8" s="26"/>
      <c r="U8" s="26"/>
      <c r="V8" s="26"/>
      <c r="W8" s="26"/>
      <c r="X8" s="26"/>
      <c r="Y8" s="26"/>
      <c r="Z8" s="27"/>
      <c r="AA8" s="23"/>
      <c r="AB8" s="28"/>
      <c r="AC8" s="25"/>
      <c r="AD8" s="28"/>
      <c r="AE8" s="25"/>
    </row>
    <row r="9" spans="1:31" x14ac:dyDescent="0.25">
      <c r="A9" s="29"/>
      <c r="B9" s="29"/>
      <c r="C9" s="29"/>
      <c r="D9" s="29"/>
      <c r="E9" s="30"/>
      <c r="F9" s="30"/>
      <c r="G9" s="30"/>
      <c r="H9" s="30"/>
      <c r="I9" s="30"/>
      <c r="J9" s="31"/>
      <c r="K9" s="31"/>
      <c r="L9" s="31"/>
      <c r="M9" s="32"/>
      <c r="N9" s="32"/>
      <c r="O9" s="32"/>
      <c r="P9" s="22"/>
      <c r="Q9" s="23"/>
      <c r="R9" s="28"/>
      <c r="S9" s="25"/>
      <c r="T9" s="26"/>
      <c r="U9" s="26"/>
      <c r="V9" s="26"/>
      <c r="W9" s="26"/>
      <c r="X9" s="26"/>
      <c r="Y9" s="26"/>
      <c r="Z9" s="27"/>
      <c r="AA9" s="23"/>
      <c r="AB9" s="28"/>
      <c r="AC9" s="25"/>
      <c r="AD9" s="28"/>
      <c r="AE9" s="25"/>
    </row>
    <row r="10" spans="1:31" x14ac:dyDescent="0.25">
      <c r="A10" s="29"/>
      <c r="B10" s="29"/>
      <c r="C10" s="29"/>
      <c r="D10" s="29"/>
      <c r="E10" s="30"/>
      <c r="F10" s="30"/>
      <c r="G10" s="30"/>
      <c r="H10" s="30"/>
      <c r="I10" s="30"/>
      <c r="J10" s="31"/>
      <c r="K10" s="31"/>
      <c r="L10" s="31"/>
      <c r="M10" s="32"/>
      <c r="N10" s="32"/>
      <c r="O10" s="32"/>
      <c r="P10" s="22"/>
      <c r="Q10" s="23"/>
      <c r="R10" s="28"/>
      <c r="S10" s="25"/>
      <c r="T10" s="26"/>
      <c r="U10" s="26"/>
      <c r="V10" s="26"/>
      <c r="W10" s="26"/>
      <c r="X10" s="26"/>
      <c r="Y10" s="26"/>
      <c r="Z10" s="27"/>
      <c r="AA10" s="23"/>
      <c r="AB10" s="28"/>
      <c r="AC10" s="25"/>
      <c r="AD10" s="28"/>
      <c r="AE10" s="25"/>
    </row>
    <row r="11" spans="1:31" x14ac:dyDescent="0.25">
      <c r="A11" s="29"/>
      <c r="B11" s="29"/>
      <c r="C11" s="29"/>
      <c r="D11" s="29"/>
      <c r="E11" s="30"/>
      <c r="F11" s="30"/>
      <c r="G11" s="30"/>
      <c r="H11" s="30"/>
      <c r="I11" s="30"/>
      <c r="J11" s="31"/>
      <c r="K11" s="31"/>
      <c r="L11" s="31"/>
      <c r="M11" s="32"/>
      <c r="N11" s="32"/>
      <c r="O11" s="32"/>
      <c r="P11" s="22"/>
      <c r="Q11" s="23"/>
      <c r="R11" s="28"/>
      <c r="S11" s="25"/>
      <c r="T11" s="26"/>
      <c r="U11" s="26"/>
      <c r="V11" s="26"/>
      <c r="W11" s="26"/>
      <c r="X11" s="26"/>
      <c r="Y11" s="26"/>
      <c r="Z11" s="27"/>
      <c r="AA11" s="23"/>
      <c r="AB11" s="28"/>
      <c r="AC11" s="25"/>
      <c r="AD11" s="28"/>
      <c r="AE11" s="25"/>
    </row>
    <row r="12" spans="1:31" x14ac:dyDescent="0.25">
      <c r="A12" s="29"/>
      <c r="B12" s="29"/>
      <c r="C12" s="29"/>
      <c r="D12" s="29"/>
      <c r="E12" s="30"/>
      <c r="F12" s="30"/>
      <c r="G12" s="30"/>
      <c r="H12" s="30"/>
      <c r="I12" s="30"/>
      <c r="J12" s="31"/>
      <c r="K12" s="31"/>
      <c r="L12" s="31"/>
      <c r="M12" s="32"/>
      <c r="N12" s="32"/>
      <c r="O12" s="32"/>
      <c r="P12" s="22"/>
      <c r="Q12" s="23"/>
      <c r="R12" s="28"/>
      <c r="S12" s="25"/>
      <c r="T12" s="26"/>
      <c r="U12" s="26"/>
      <c r="V12" s="26"/>
      <c r="W12" s="26"/>
      <c r="X12" s="26"/>
      <c r="Y12" s="26"/>
      <c r="Z12" s="27"/>
      <c r="AA12" s="23"/>
      <c r="AB12" s="28"/>
      <c r="AC12" s="25"/>
      <c r="AD12" s="28"/>
      <c r="AE12" s="25"/>
    </row>
    <row r="13" spans="1:31" x14ac:dyDescent="0.25">
      <c r="A13" s="29"/>
      <c r="B13" s="29"/>
      <c r="C13" s="29"/>
      <c r="D13" s="29"/>
      <c r="E13" s="30"/>
      <c r="F13" s="30"/>
      <c r="G13" s="30"/>
      <c r="H13" s="30"/>
      <c r="I13" s="30"/>
      <c r="J13" s="31"/>
      <c r="K13" s="31"/>
      <c r="L13" s="31"/>
      <c r="M13" s="32"/>
      <c r="N13" s="32"/>
      <c r="O13" s="32"/>
      <c r="P13" s="22"/>
      <c r="Q13" s="23"/>
      <c r="R13" s="28"/>
      <c r="S13" s="25"/>
      <c r="T13" s="26"/>
      <c r="U13" s="26"/>
      <c r="V13" s="26"/>
      <c r="W13" s="26"/>
      <c r="X13" s="26"/>
      <c r="Y13" s="26"/>
      <c r="Z13" s="27"/>
      <c r="AA13" s="23"/>
      <c r="AB13" s="28"/>
      <c r="AC13" s="25"/>
      <c r="AD13" s="28"/>
      <c r="AE13" s="25"/>
    </row>
    <row r="14" spans="1:31" x14ac:dyDescent="0.25">
      <c r="A14" s="29"/>
      <c r="B14" s="29"/>
      <c r="C14" s="29"/>
      <c r="D14" s="29"/>
      <c r="E14" s="30"/>
      <c r="F14" s="30"/>
      <c r="G14" s="30"/>
      <c r="H14" s="30"/>
      <c r="I14" s="30"/>
      <c r="J14" s="31"/>
      <c r="K14" s="31"/>
      <c r="L14" s="31"/>
      <c r="M14" s="32"/>
      <c r="N14" s="32"/>
      <c r="O14" s="32"/>
      <c r="P14" s="22"/>
      <c r="Q14" s="23"/>
      <c r="R14" s="28"/>
      <c r="S14" s="25"/>
      <c r="T14" s="26"/>
      <c r="U14" s="26"/>
      <c r="V14" s="26"/>
      <c r="W14" s="26"/>
      <c r="X14" s="26"/>
      <c r="Y14" s="26"/>
      <c r="Z14" s="27"/>
      <c r="AA14" s="23"/>
      <c r="AB14" s="28"/>
      <c r="AC14" s="25"/>
      <c r="AD14" s="28"/>
      <c r="AE14" s="25"/>
    </row>
    <row r="15" spans="1:31" x14ac:dyDescent="0.25">
      <c r="A15" s="29"/>
      <c r="B15" s="29"/>
      <c r="C15" s="29"/>
      <c r="D15" s="29"/>
      <c r="E15" s="30"/>
      <c r="F15" s="30"/>
      <c r="G15" s="30"/>
      <c r="H15" s="30"/>
      <c r="I15" s="30"/>
      <c r="J15" s="31"/>
      <c r="K15" s="31"/>
      <c r="L15" s="31"/>
      <c r="M15" s="32"/>
      <c r="N15" s="32"/>
      <c r="O15" s="32"/>
      <c r="P15" s="22"/>
      <c r="Q15" s="23"/>
      <c r="R15" s="28"/>
      <c r="S15" s="25"/>
      <c r="T15" s="26"/>
      <c r="U15" s="26"/>
      <c r="V15" s="26"/>
      <c r="W15" s="26"/>
      <c r="X15" s="26"/>
      <c r="Y15" s="26"/>
      <c r="Z15" s="27"/>
      <c r="AA15" s="23"/>
      <c r="AB15" s="28"/>
      <c r="AC15" s="25"/>
      <c r="AD15" s="28"/>
      <c r="AE15" s="25"/>
    </row>
    <row r="16" spans="1:31" x14ac:dyDescent="0.25">
      <c r="A16" s="29"/>
      <c r="B16" s="29"/>
      <c r="C16" s="29"/>
      <c r="D16" s="29"/>
      <c r="E16" s="30"/>
      <c r="F16" s="30"/>
      <c r="G16" s="30"/>
      <c r="H16" s="30"/>
      <c r="I16" s="30"/>
      <c r="J16" s="31"/>
      <c r="K16" s="31"/>
      <c r="L16" s="31"/>
      <c r="M16" s="32"/>
      <c r="N16" s="32"/>
      <c r="O16" s="32"/>
      <c r="P16" s="22"/>
      <c r="Q16" s="23"/>
      <c r="R16" s="28"/>
      <c r="S16" s="25"/>
      <c r="T16" s="26"/>
      <c r="U16" s="26"/>
      <c r="V16" s="26"/>
      <c r="W16" s="26"/>
      <c r="X16" s="26"/>
      <c r="Y16" s="26"/>
      <c r="Z16" s="27"/>
      <c r="AA16" s="23"/>
      <c r="AB16" s="28"/>
      <c r="AC16" s="25"/>
      <c r="AD16" s="28"/>
      <c r="AE16" s="25"/>
    </row>
    <row r="17" spans="1:31" x14ac:dyDescent="0.25">
      <c r="A17" s="29"/>
      <c r="B17" s="29"/>
      <c r="C17" s="29"/>
      <c r="D17" s="29"/>
      <c r="E17" s="30"/>
      <c r="F17" s="30"/>
      <c r="G17" s="30"/>
      <c r="H17" s="30"/>
      <c r="I17" s="30"/>
      <c r="J17" s="31"/>
      <c r="K17" s="31"/>
      <c r="L17" s="31"/>
      <c r="M17" s="32"/>
      <c r="N17" s="32"/>
      <c r="O17" s="32"/>
      <c r="P17" s="22"/>
      <c r="Q17" s="23"/>
      <c r="R17" s="28"/>
      <c r="S17" s="25"/>
      <c r="T17" s="26"/>
      <c r="U17" s="26"/>
      <c r="V17" s="26"/>
      <c r="W17" s="26"/>
      <c r="X17" s="26"/>
      <c r="Y17" s="26"/>
      <c r="Z17" s="27"/>
      <c r="AA17" s="23"/>
      <c r="AB17" s="28"/>
      <c r="AC17" s="25"/>
      <c r="AD17" s="28"/>
      <c r="AE17" s="25"/>
    </row>
    <row r="18" spans="1:31" x14ac:dyDescent="0.25">
      <c r="A18" s="29"/>
      <c r="B18" s="29"/>
      <c r="C18" s="29"/>
      <c r="D18" s="29"/>
      <c r="E18" s="30"/>
      <c r="F18" s="30"/>
      <c r="G18" s="30"/>
      <c r="H18" s="30"/>
      <c r="I18" s="30"/>
      <c r="J18" s="31"/>
      <c r="K18" s="31"/>
      <c r="L18" s="31"/>
      <c r="M18" s="32"/>
      <c r="N18" s="32"/>
      <c r="O18" s="32"/>
      <c r="P18" s="22"/>
      <c r="Q18" s="23"/>
      <c r="R18" s="28"/>
      <c r="S18" s="25"/>
      <c r="T18" s="26"/>
      <c r="U18" s="26"/>
      <c r="V18" s="26"/>
      <c r="W18" s="26"/>
      <c r="X18" s="26"/>
      <c r="Y18" s="26"/>
      <c r="Z18" s="27"/>
      <c r="AA18" s="23"/>
      <c r="AB18" s="28"/>
      <c r="AC18" s="25"/>
      <c r="AD18" s="28"/>
      <c r="AE18" s="25"/>
    </row>
    <row r="19" spans="1:31" x14ac:dyDescent="0.25">
      <c r="A19" s="29"/>
      <c r="B19" s="29"/>
      <c r="C19" s="29"/>
      <c r="D19" s="29"/>
      <c r="E19" s="30"/>
      <c r="F19" s="30"/>
      <c r="G19" s="30"/>
      <c r="H19" s="30"/>
      <c r="I19" s="30"/>
      <c r="J19" s="31"/>
      <c r="K19" s="31"/>
      <c r="L19" s="31"/>
      <c r="M19" s="32"/>
      <c r="N19" s="32"/>
      <c r="O19" s="32"/>
      <c r="P19" s="22"/>
      <c r="Q19" s="23"/>
      <c r="R19" s="28"/>
      <c r="S19" s="25"/>
      <c r="T19" s="26"/>
      <c r="U19" s="26"/>
      <c r="V19" s="26"/>
      <c r="W19" s="26"/>
      <c r="X19" s="26"/>
      <c r="Y19" s="26"/>
      <c r="Z19" s="27"/>
      <c r="AA19" s="23"/>
      <c r="AB19" s="28"/>
      <c r="AC19" s="25"/>
      <c r="AD19" s="28"/>
      <c r="AE19" s="25"/>
    </row>
    <row r="20" spans="1:31" x14ac:dyDescent="0.25">
      <c r="A20" s="29"/>
      <c r="B20" s="29"/>
      <c r="C20" s="29"/>
      <c r="D20" s="29"/>
      <c r="E20" s="30"/>
      <c r="F20" s="30"/>
      <c r="G20" s="30"/>
      <c r="H20" s="30"/>
      <c r="I20" s="30"/>
      <c r="J20" s="31"/>
      <c r="K20" s="31"/>
      <c r="L20" s="31"/>
      <c r="M20" s="32"/>
      <c r="N20" s="32"/>
      <c r="O20" s="32"/>
      <c r="P20" s="22"/>
      <c r="Q20" s="23"/>
      <c r="R20" s="28"/>
      <c r="S20" s="25"/>
      <c r="T20" s="26"/>
      <c r="U20" s="26"/>
      <c r="V20" s="26"/>
      <c r="W20" s="26"/>
      <c r="X20" s="26"/>
      <c r="Y20" s="26"/>
      <c r="Z20" s="27"/>
      <c r="AA20" s="23"/>
      <c r="AB20" s="28"/>
      <c r="AC20" s="25"/>
      <c r="AD20" s="28"/>
      <c r="AE20" s="25"/>
    </row>
    <row r="21" spans="1:31" s="41" customFormat="1" x14ac:dyDescent="0.25">
      <c r="A21" s="33">
        <f>COUNTA(A4:A20)</f>
        <v>0</v>
      </c>
      <c r="B21" s="51" t="s">
        <v>30</v>
      </c>
      <c r="C21" s="52"/>
      <c r="D21" s="53"/>
      <c r="E21" s="33"/>
      <c r="F21" s="33"/>
      <c r="G21" s="33"/>
      <c r="H21" s="33"/>
      <c r="I21" s="33"/>
      <c r="J21" s="34" t="e">
        <f>AVERAGE(J4:J20)</f>
        <v>#DIV/0!</v>
      </c>
      <c r="K21" s="34"/>
      <c r="L21" s="34"/>
      <c r="M21" s="35">
        <f>COUNTIF(M4:M20, "occupied")</f>
        <v>0</v>
      </c>
      <c r="N21" s="35"/>
      <c r="O21" s="35">
        <f>COUNTIF(O4:O20, "yes")</f>
        <v>0</v>
      </c>
      <c r="P21" s="36"/>
      <c r="Q21" s="37">
        <f t="shared" ref="Q21:AC21" si="0">SUM(Q4:Q20)</f>
        <v>0</v>
      </c>
      <c r="R21" s="38">
        <f t="shared" si="0"/>
        <v>0</v>
      </c>
      <c r="S21" s="39">
        <f t="shared" si="0"/>
        <v>0</v>
      </c>
      <c r="T21" s="38">
        <f t="shared" si="0"/>
        <v>0</v>
      </c>
      <c r="U21" s="38">
        <f t="shared" si="0"/>
        <v>0</v>
      </c>
      <c r="V21" s="38">
        <f t="shared" si="0"/>
        <v>0</v>
      </c>
      <c r="W21" s="38">
        <f t="shared" si="0"/>
        <v>0</v>
      </c>
      <c r="X21" s="38">
        <f t="shared" si="0"/>
        <v>0</v>
      </c>
      <c r="Y21" s="38">
        <f t="shared" si="0"/>
        <v>0</v>
      </c>
      <c r="Z21" s="40">
        <f t="shared" si="0"/>
        <v>0</v>
      </c>
      <c r="AA21" s="37">
        <f t="shared" si="0"/>
        <v>0</v>
      </c>
      <c r="AB21" s="38">
        <f t="shared" si="0"/>
        <v>0</v>
      </c>
      <c r="AC21" s="39">
        <f t="shared" si="0"/>
        <v>0</v>
      </c>
      <c r="AD21" s="36"/>
      <c r="AE21" s="39">
        <f>SUM(AE4:AE20)</f>
        <v>0</v>
      </c>
    </row>
    <row r="22" spans="1:31" ht="13.5" customHeight="1" x14ac:dyDescent="0.25">
      <c r="M22" s="43"/>
      <c r="N22" s="43"/>
    </row>
  </sheetData>
  <mergeCells count="4">
    <mergeCell ref="A1:O1"/>
    <mergeCell ref="Q1:AC1"/>
    <mergeCell ref="A3:AE3"/>
    <mergeCell ref="B21:D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Borrower Submittal</vt:lpstr>
    </vt:vector>
  </TitlesOfParts>
  <Company>Johnson Capital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SFR Spreadsheet B2R</dc:title>
  <dc:creator>Dan Doud</dc:creator>
  <cp:lastModifiedBy>pat</cp:lastModifiedBy>
  <dcterms:created xsi:type="dcterms:W3CDTF">2013-06-20T23:45:14Z</dcterms:created>
  <dcterms:modified xsi:type="dcterms:W3CDTF">2014-01-11T23:40:41Z</dcterms:modified>
</cp:coreProperties>
</file>